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95" tabRatio="952" firstSheet="1" activeTab="1"/>
  </bookViews>
  <sheets>
    <sheet name="②数量内訳書の工事種別構成について" sheetId="1" state="hidden" r:id="rId1"/>
    <sheet name="下見積書表紙" sheetId="2" r:id="rId2"/>
    <sheet name="(様式1)工事費総括表" sheetId="3" r:id="rId3"/>
    <sheet name="(様式2)中間総括表" sheetId="4" r:id="rId4"/>
    <sheet name="(様式3)集計表(電気) " sheetId="5" r:id="rId5"/>
    <sheet name="(様式4)工事費内訳(電気) " sheetId="6" r:id="rId6"/>
    <sheet name="(様式4)工事費内訳(共通仮設費)" sheetId="7" r:id="rId7"/>
    <sheet name="(様式4)工事費内訳(素材価格)" sheetId="8" r:id="rId8"/>
    <sheet name="(様式4)工事費内訳(発生材処理費)" sheetId="9" r:id="rId9"/>
    <sheet name="(様式3)集計表(衛生)" sheetId="10" state="hidden" r:id="rId10"/>
    <sheet name="(様式4)工事費内訳(衛生)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BQ4.1" localSheetId="1" hidden="1">#REF!</definedName>
    <definedName name="_BQ4.1" hidden="1">#REF!</definedName>
    <definedName name="_BQ4.2" localSheetId="1" hidden="1">#REF!</definedName>
    <definedName name="_BQ4.2" hidden="1">#REF!</definedName>
    <definedName name="_xlnm._FilterDatabase" localSheetId="10" hidden="1">'(様式4)工事費内訳(衛生)'!$A$1:$P$1172</definedName>
    <definedName name="_xlnm._FilterDatabase" localSheetId="6" hidden="1">'(様式4)工事費内訳(共通仮設費)'!$A$3:$H$17</definedName>
    <definedName name="_xlnm._FilterDatabase" localSheetId="5" hidden="1">'(様式4)工事費内訳(電気) '!$A$2:$I$381</definedName>
    <definedName name="_Key1" localSheetId="1" hidden="1">#REF!</definedName>
    <definedName name="_Key1" hidden="1">#REF!</definedName>
    <definedName name="_Key2" hidden="1">'[2]東京（特）'!#REF!</definedName>
    <definedName name="_Order1" hidden="1">255</definedName>
    <definedName name="_Order2" hidden="1">0</definedName>
    <definedName name="_Sort" localSheetId="1" hidden="1">#REF!</definedName>
    <definedName name="_Sort" hidden="1">#REF!</definedName>
    <definedName name="_sort1" hidden="1">'[2]東京（特）'!#REF!</definedName>
    <definedName name="A000表紙">#REF!</definedName>
    <definedName name="A00建築表紙">#REF!</definedName>
    <definedName name="A00表紙">#REF!</definedName>
    <definedName name="A20外構">#REF!</definedName>
    <definedName name="B000建築主体">#REF!</definedName>
    <definedName name="B001仮設">#REF!</definedName>
    <definedName name="B002杭">#REF!</definedName>
    <definedName name="B003土">#REF!</definedName>
    <definedName name="B004型枠">#REF!</definedName>
    <definedName name="B005ｺﾝｸﾘ">#REF!</definedName>
    <definedName name="B006鉄骨">#REF!</definedName>
    <definedName name="B007屋根">#REF!</definedName>
    <definedName name="B008防水">#REF!</definedName>
    <definedName name="B009金属">#REF!</definedName>
    <definedName name="B010建具">#REF!</definedName>
    <definedName name="B011ガラス">#REF!</definedName>
    <definedName name="B012ﾀｲﾙ石">#REF!</definedName>
    <definedName name="B013木">#REF!</definedName>
    <definedName name="B014左官">#REF!</definedName>
    <definedName name="B015内装">#REF!</definedName>
    <definedName name="B016塗装">#REF!</definedName>
    <definedName name="B017家具">#REF!</definedName>
    <definedName name="henkou" localSheetId="1" hidden="1">#REF!</definedName>
    <definedName name="henkou" hidden="1">#REF!</definedName>
    <definedName name="Key3" hidden="1">'[2]東京（特）'!#REF!</definedName>
    <definedName name="KeyKey1" localSheetId="1" hidden="1">#REF!</definedName>
    <definedName name="KeyKey1" hidden="1">#REF!</definedName>
    <definedName name="_xlnm.Print_Area" localSheetId="2">'(様式1)工事費総括表'!$A$1:$F$24</definedName>
    <definedName name="_xlnm.Print_Area" localSheetId="3">'(様式2)中間総括表'!$A$1:$G$23</definedName>
    <definedName name="_xlnm.Print_Area" localSheetId="9">'(様式3)集計表(衛生)'!$A$1:$D$74</definedName>
    <definedName name="_xlnm.Print_Area" localSheetId="4">'(様式3)集計表(電気) '!$A$1:$D$6</definedName>
    <definedName name="_xlnm.Print_Area" localSheetId="10">'(様式4)工事費内訳(衛生)'!$A$1:$G$372</definedName>
    <definedName name="_xlnm.Print_Area" localSheetId="6">'(様式4)工事費内訳(共通仮設費)'!$A$1:$M$17</definedName>
    <definedName name="_xlnm.Print_Area" localSheetId="7">'(様式4)工事費内訳(素材価格)'!$A$1:$M$9</definedName>
    <definedName name="_xlnm.Print_Area" localSheetId="5">'(様式4)工事費内訳(電気) '!$A$1:$M$28</definedName>
    <definedName name="_xlnm.Print_Area" localSheetId="8">'(様式4)工事費内訳(発生材処理費)'!$A$1:$M$12</definedName>
    <definedName name="_xlnm.Print_Area" localSheetId="1">'下見積書表紙'!$A$1:$N$26</definedName>
    <definedName name="_xlnm.Print_Titles" localSheetId="2">'(様式1)工事費総括表'!$8:$9</definedName>
    <definedName name="_xlnm.Print_Titles" localSheetId="3">'(様式2)中間総括表'!$1:$2</definedName>
    <definedName name="_xlnm.Print_Titles" localSheetId="9">'(様式3)集計表(衛生)'!$1:$2</definedName>
    <definedName name="_xlnm.Print_Titles" localSheetId="4">'(様式3)集計表(電気) '!$1:$2</definedName>
    <definedName name="_xlnm.Print_Titles" localSheetId="10">'(様式4)工事費内訳(衛生)'!$1:$2</definedName>
    <definedName name="_xlnm.Print_Titles" localSheetId="6">'(様式4)工事費内訳(共通仮設費)'!$1:$3</definedName>
    <definedName name="_xlnm.Print_Titles" localSheetId="7">'(様式4)工事費内訳(素材価格)'!$1:$3</definedName>
    <definedName name="_xlnm.Print_Titles" localSheetId="5">'(様式4)工事費内訳(電気) '!$1:$4</definedName>
    <definedName name="_xlnm.Print_Titles" localSheetId="8">'(様式4)工事費内訳(発生材処理費)'!$1:$3</definedName>
    <definedName name="wrn.綾羅木項目." localSheetId="4" hidden="1">{#N/A,#N/A,FALSE,"合計";#N/A,#N/A,FALSE,"綾羅木SC";#N/A,#N/A,FALSE,"FR棟";#N/A,#N/A,FALSE,"ﾐｽﾀｰﾏｯｸｽ"}</definedName>
    <definedName name="wrn.綾羅木項目." localSheetId="5" hidden="1">{#N/A,#N/A,FALSE,"合計";#N/A,#N/A,FALSE,"綾羅木SC";#N/A,#N/A,FALSE,"FR棟";#N/A,#N/A,FALSE,"ﾐｽﾀｰﾏｯｸｽ"}</definedName>
    <definedName name="wrn.綾羅木項目." localSheetId="1" hidden="1">{#N/A,#N/A,FALSE,"合計";#N/A,#N/A,FALSE,"綾羅木SC";#N/A,#N/A,FALSE,"FR棟";#N/A,#N/A,FALSE,"ﾐｽﾀｰﾏｯｸｽ"}</definedName>
    <definedName name="wrn.綾羅木項目." hidden="1">{#N/A,#N/A,FALSE,"合計";#N/A,#N/A,FALSE,"綾羅木SC";#N/A,#N/A,FALSE,"FR棟";#N/A,#N/A,FALSE,"ﾐｽﾀｰﾏｯｸｽ"}</definedName>
    <definedName name="wrn.印刷." localSheetId="4" hidden="1">{#N/A,#N/A,FALSE,"日野";#N/A,#N/A,FALSE,"豊田町";#N/A,#N/A,FALSE,"勝北小"}</definedName>
    <definedName name="wrn.印刷." localSheetId="5" hidden="1">{#N/A,#N/A,FALSE,"日野";#N/A,#N/A,FALSE,"豊田町";#N/A,#N/A,FALSE,"勝北小"}</definedName>
    <definedName name="wrn.印刷." localSheetId="1" hidden="1">{#N/A,#N/A,FALSE,"日野";#N/A,#N/A,FALSE,"豊田町";#N/A,#N/A,FALSE,"勝北小"}</definedName>
    <definedName name="wrn.印刷." hidden="1">{#N/A,#N/A,FALSE,"日野";#N/A,#N/A,FALSE,"豊田町";#N/A,#N/A,FALSE,"勝北小"}</definedName>
    <definedName name="Z_61C7E03D_CBE9_4936_A074_F7319A5AAB89_.wvu.PrintArea" localSheetId="2" hidden="1">'(様式1)工事費総括表'!$A$1:$F$78</definedName>
    <definedName name="Z_61C7E03D_CBE9_4936_A074_F7319A5AAB89_.wvu.PrintArea" localSheetId="3" hidden="1">'(様式2)中間総括表'!$A$1:$G$23</definedName>
    <definedName name="Z_61C7E03D_CBE9_4936_A074_F7319A5AAB89_.wvu.PrintArea" localSheetId="9" hidden="1">'(様式3)集計表(衛生)'!$A$1:$D$74</definedName>
    <definedName name="Z_61C7E03D_CBE9_4936_A074_F7319A5AAB89_.wvu.PrintArea" localSheetId="4" hidden="1">'(様式3)集計表(電気) '!$A$1:$D$12</definedName>
    <definedName name="Z_61C7E03D_CBE9_4936_A074_F7319A5AAB89_.wvu.PrintArea" localSheetId="10" hidden="1">'(様式4)工事費内訳(衛生)'!$A$1:$G$1172</definedName>
    <definedName name="Z_61C7E03D_CBE9_4936_A074_F7319A5AAB89_.wvu.PrintArea" localSheetId="7" hidden="1">'(様式4)工事費内訳(素材価格)'!$A$2:$G$9</definedName>
    <definedName name="Z_61C7E03D_CBE9_4936_A074_F7319A5AAB89_.wvu.PrintArea" localSheetId="5" hidden="1">'(様式4)工事費内訳(電気) '!$A$2:$G$89</definedName>
    <definedName name="Z_61C7E03D_CBE9_4936_A074_F7319A5AAB89_.wvu.PrintArea" localSheetId="8" hidden="1">'(様式4)工事費内訳(発生材処理費)'!$A$2:$G$38</definedName>
    <definedName name="Z_61C7E03D_CBE9_4936_A074_F7319A5AAB89_.wvu.PrintTitles" localSheetId="2" hidden="1">'(様式1)工事費総括表'!$8:$9</definedName>
    <definedName name="Z_61C7E03D_CBE9_4936_A074_F7319A5AAB89_.wvu.PrintTitles" localSheetId="3" hidden="1">'(様式2)中間総括表'!$1:$2</definedName>
    <definedName name="Z_61C7E03D_CBE9_4936_A074_F7319A5AAB89_.wvu.PrintTitles" localSheetId="9" hidden="1">'(様式3)集計表(衛生)'!$1:$2</definedName>
    <definedName name="Z_61C7E03D_CBE9_4936_A074_F7319A5AAB89_.wvu.PrintTitles" localSheetId="4" hidden="1">'(様式3)集計表(電気) '!$1:$2</definedName>
    <definedName name="Z_61C7E03D_CBE9_4936_A074_F7319A5AAB89_.wvu.PrintTitles" localSheetId="10" hidden="1">'(様式4)工事費内訳(衛生)'!$1:$2</definedName>
    <definedName name="Z_61C7E03D_CBE9_4936_A074_F7319A5AAB89_.wvu.PrintTitles" localSheetId="7" hidden="1">'(様式4)工事費内訳(素材価格)'!$2:$3</definedName>
    <definedName name="Z_61C7E03D_CBE9_4936_A074_F7319A5AAB89_.wvu.PrintTitles" localSheetId="5" hidden="1">'(様式4)工事費内訳(電気) '!$2:$3</definedName>
    <definedName name="Z_61C7E03D_CBE9_4936_A074_F7319A5AAB89_.wvu.PrintTitles" localSheetId="8" hidden="1">'(様式4)工事費内訳(発生材処理費)'!$2:$3</definedName>
    <definedName name="Z_B3C2C37D_5638_4125_8D14_1C53FFAA5266_.wvu.PrintArea" localSheetId="2" hidden="1">'(様式1)工事費総括表'!$A$1:$F$78</definedName>
    <definedName name="Z_B3C2C37D_5638_4125_8D14_1C53FFAA5266_.wvu.PrintArea" localSheetId="3" hidden="1">'(様式2)中間総括表'!$A$1:$G$23</definedName>
    <definedName name="Z_B3C2C37D_5638_4125_8D14_1C53FFAA5266_.wvu.PrintArea" localSheetId="9" hidden="1">'(様式3)集計表(衛生)'!$A$1:$D$74</definedName>
    <definedName name="Z_B3C2C37D_5638_4125_8D14_1C53FFAA5266_.wvu.PrintArea" localSheetId="4" hidden="1">'(様式3)集計表(電気) '!$A$1:$D$12</definedName>
    <definedName name="Z_B3C2C37D_5638_4125_8D14_1C53FFAA5266_.wvu.PrintArea" localSheetId="10" hidden="1">'(様式4)工事費内訳(衛生)'!$A$1:$G$1172</definedName>
    <definedName name="Z_B3C2C37D_5638_4125_8D14_1C53FFAA5266_.wvu.PrintArea" localSheetId="7" hidden="1">'(様式4)工事費内訳(素材価格)'!$A$2:$G$9</definedName>
    <definedName name="Z_B3C2C37D_5638_4125_8D14_1C53FFAA5266_.wvu.PrintArea" localSheetId="5" hidden="1">'(様式4)工事費内訳(電気) '!$A$2:$G$89</definedName>
    <definedName name="Z_B3C2C37D_5638_4125_8D14_1C53FFAA5266_.wvu.PrintArea" localSheetId="8" hidden="1">'(様式4)工事費内訳(発生材処理費)'!$A$2:$G$38</definedName>
    <definedName name="Z_B3C2C37D_5638_4125_8D14_1C53FFAA5266_.wvu.PrintTitles" localSheetId="2" hidden="1">'(様式1)工事費総括表'!$8:$9</definedName>
    <definedName name="Z_B3C2C37D_5638_4125_8D14_1C53FFAA5266_.wvu.PrintTitles" localSheetId="3" hidden="1">'(様式2)中間総括表'!$1:$2</definedName>
    <definedName name="Z_B3C2C37D_5638_4125_8D14_1C53FFAA5266_.wvu.PrintTitles" localSheetId="9" hidden="1">'(様式3)集計表(衛生)'!$1:$2</definedName>
    <definedName name="Z_B3C2C37D_5638_4125_8D14_1C53FFAA5266_.wvu.PrintTitles" localSheetId="4" hidden="1">'(様式3)集計表(電気) '!$1:$2</definedName>
    <definedName name="Z_B3C2C37D_5638_4125_8D14_1C53FFAA5266_.wvu.PrintTitles" localSheetId="10" hidden="1">'(様式4)工事費内訳(衛生)'!$1:$2</definedName>
    <definedName name="Z_B3C2C37D_5638_4125_8D14_1C53FFAA5266_.wvu.PrintTitles" localSheetId="7" hidden="1">'(様式4)工事費内訳(素材価格)'!$2:$3</definedName>
    <definedName name="Z_B3C2C37D_5638_4125_8D14_1C53FFAA5266_.wvu.PrintTitles" localSheetId="5" hidden="1">'(様式4)工事費内訳(電気) '!$2:$3</definedName>
    <definedName name="Z_B3C2C37D_5638_4125_8D14_1C53FFAA5266_.wvu.PrintTitles" localSheetId="8" hidden="1">'(様式4)工事費内訳(発生材処理費)'!$2:$3</definedName>
    <definedName name="Z_DDB2D235_5CC8_4ED9_9BEA_59FD69955CA2_.wvu.PrintArea" localSheetId="2" hidden="1">'(様式1)工事費総括表'!$A$1:$F$78</definedName>
    <definedName name="Z_DDB2D235_5CC8_4ED9_9BEA_59FD69955CA2_.wvu.PrintArea" localSheetId="3" hidden="1">'(様式2)中間総括表'!$A$1:$G$23</definedName>
    <definedName name="Z_DDB2D235_5CC8_4ED9_9BEA_59FD69955CA2_.wvu.PrintArea" localSheetId="9" hidden="1">'(様式3)集計表(衛生)'!$A$1:$D$74</definedName>
    <definedName name="Z_DDB2D235_5CC8_4ED9_9BEA_59FD69955CA2_.wvu.PrintArea" localSheetId="4" hidden="1">'(様式3)集計表(電気) '!$A$1:$D$12</definedName>
    <definedName name="Z_DDB2D235_5CC8_4ED9_9BEA_59FD69955CA2_.wvu.PrintArea" localSheetId="10" hidden="1">'(様式4)工事費内訳(衛生)'!$A$1:$G$1172</definedName>
    <definedName name="Z_DDB2D235_5CC8_4ED9_9BEA_59FD69955CA2_.wvu.PrintArea" localSheetId="7" hidden="1">'(様式4)工事費内訳(素材価格)'!$A$2:$G$9</definedName>
    <definedName name="Z_DDB2D235_5CC8_4ED9_9BEA_59FD69955CA2_.wvu.PrintArea" localSheetId="5" hidden="1">'(様式4)工事費内訳(電気) '!$A$2:$G$89</definedName>
    <definedName name="Z_DDB2D235_5CC8_4ED9_9BEA_59FD69955CA2_.wvu.PrintArea" localSheetId="8" hidden="1">'(様式4)工事費内訳(発生材処理費)'!$A$2:$G$38</definedName>
    <definedName name="Z_DDB2D235_5CC8_4ED9_9BEA_59FD69955CA2_.wvu.PrintTitles" localSheetId="2" hidden="1">'(様式1)工事費総括表'!$8:$9</definedName>
    <definedName name="Z_DDB2D235_5CC8_4ED9_9BEA_59FD69955CA2_.wvu.PrintTitles" localSheetId="3" hidden="1">'(様式2)中間総括表'!$1:$2</definedName>
    <definedName name="Z_DDB2D235_5CC8_4ED9_9BEA_59FD69955CA2_.wvu.PrintTitles" localSheetId="9" hidden="1">'(様式3)集計表(衛生)'!$1:$2</definedName>
    <definedName name="Z_DDB2D235_5CC8_4ED9_9BEA_59FD69955CA2_.wvu.PrintTitles" localSheetId="4" hidden="1">'(様式3)集計表(電気) '!$1:$2</definedName>
    <definedName name="Z_DDB2D235_5CC8_4ED9_9BEA_59FD69955CA2_.wvu.PrintTitles" localSheetId="10" hidden="1">'(様式4)工事費内訳(衛生)'!$1:$2</definedName>
    <definedName name="Z_DDB2D235_5CC8_4ED9_9BEA_59FD69955CA2_.wvu.PrintTitles" localSheetId="7" hidden="1">'(様式4)工事費内訳(素材価格)'!$2:$3</definedName>
    <definedName name="Z_DDB2D235_5CC8_4ED9_9BEA_59FD69955CA2_.wvu.PrintTitles" localSheetId="5" hidden="1">'(様式4)工事費内訳(電気) '!$2:$3</definedName>
    <definedName name="Z_DDB2D235_5CC8_4ED9_9BEA_59FD69955CA2_.wvu.PrintTitles" localSheetId="8" hidden="1">'(様式4)工事費内訳(発生材処理費)'!$2:$3</definedName>
    <definedName name="Z_EBDC5FF5_9F31_42A4_85AE_68F5F0FAE55A_.wvu.PrintArea" localSheetId="2" hidden="1">'(様式1)工事費総括表'!$A$1:$F$78</definedName>
    <definedName name="Z_EBDC5FF5_9F31_42A4_85AE_68F5F0FAE55A_.wvu.PrintArea" localSheetId="3" hidden="1">'(様式2)中間総括表'!$A$1:$G$23</definedName>
    <definedName name="Z_EBDC5FF5_9F31_42A4_85AE_68F5F0FAE55A_.wvu.PrintArea" localSheetId="9" hidden="1">'(様式3)集計表(衛生)'!$A$1:$D$74</definedName>
    <definedName name="Z_EBDC5FF5_9F31_42A4_85AE_68F5F0FAE55A_.wvu.PrintArea" localSheetId="4" hidden="1">'(様式3)集計表(電気) '!$A$1:$D$12</definedName>
    <definedName name="Z_EBDC5FF5_9F31_42A4_85AE_68F5F0FAE55A_.wvu.PrintArea" localSheetId="10" hidden="1">'(様式4)工事費内訳(衛生)'!$A$1:$G$1172</definedName>
    <definedName name="Z_EBDC5FF5_9F31_42A4_85AE_68F5F0FAE55A_.wvu.PrintArea" localSheetId="7" hidden="1">'(様式4)工事費内訳(素材価格)'!$A$2:$G$9</definedName>
    <definedName name="Z_EBDC5FF5_9F31_42A4_85AE_68F5F0FAE55A_.wvu.PrintArea" localSheetId="5" hidden="1">'(様式4)工事費内訳(電気) '!$A$2:$G$89</definedName>
    <definedName name="Z_EBDC5FF5_9F31_42A4_85AE_68F5F0FAE55A_.wvu.PrintArea" localSheetId="8" hidden="1">'(様式4)工事費内訳(発生材処理費)'!$A$2:$G$38</definedName>
    <definedName name="Z_EBDC5FF5_9F31_42A4_85AE_68F5F0FAE55A_.wvu.PrintTitles" localSheetId="2" hidden="1">'(様式1)工事費総括表'!$8:$9</definedName>
    <definedName name="Z_EBDC5FF5_9F31_42A4_85AE_68F5F0FAE55A_.wvu.PrintTitles" localSheetId="3" hidden="1">'(様式2)中間総括表'!$1:$2</definedName>
    <definedName name="Z_EBDC5FF5_9F31_42A4_85AE_68F5F0FAE55A_.wvu.PrintTitles" localSheetId="9" hidden="1">'(様式3)集計表(衛生)'!$1:$2</definedName>
    <definedName name="Z_EBDC5FF5_9F31_42A4_85AE_68F5F0FAE55A_.wvu.PrintTitles" localSheetId="4" hidden="1">'(様式3)集計表(電気) '!$1:$2</definedName>
    <definedName name="Z_EBDC5FF5_9F31_42A4_85AE_68F5F0FAE55A_.wvu.PrintTitles" localSheetId="10" hidden="1">'(様式4)工事費内訳(衛生)'!$1:$2</definedName>
    <definedName name="Z_EBDC5FF5_9F31_42A4_85AE_68F5F0FAE55A_.wvu.PrintTitles" localSheetId="7" hidden="1">'(様式4)工事費内訳(素材価格)'!$2:$3</definedName>
    <definedName name="Z_EBDC5FF5_9F31_42A4_85AE_68F5F0FAE55A_.wvu.PrintTitles" localSheetId="5" hidden="1">'(様式4)工事費内訳(電気) '!$2:$3</definedName>
    <definedName name="Z_EBDC5FF5_9F31_42A4_85AE_68F5F0FAE55A_.wvu.PrintTitles" localSheetId="8" hidden="1">'(様式4)工事費内訳(発生材処理費)'!$2:$3</definedName>
    <definedName name="Z_EE994730_7631_4104_8C15_F69B6D1B0062_.wvu.PrintArea" localSheetId="2" hidden="1">'(様式1)工事費総括表'!$A$1:$F$78</definedName>
    <definedName name="Z_EE994730_7631_4104_8C15_F69B6D1B0062_.wvu.PrintArea" localSheetId="3" hidden="1">'(様式2)中間総括表'!$A$1:$G$23</definedName>
    <definedName name="Z_EE994730_7631_4104_8C15_F69B6D1B0062_.wvu.PrintArea" localSheetId="9" hidden="1">'(様式3)集計表(衛生)'!$A$1:$D$74</definedName>
    <definedName name="Z_EE994730_7631_4104_8C15_F69B6D1B0062_.wvu.PrintArea" localSheetId="4" hidden="1">'(様式3)集計表(電気) '!$A$1:$D$12</definedName>
    <definedName name="Z_EE994730_7631_4104_8C15_F69B6D1B0062_.wvu.PrintArea" localSheetId="10" hidden="1">'(様式4)工事費内訳(衛生)'!$A$1:$G$1172</definedName>
    <definedName name="Z_EE994730_7631_4104_8C15_F69B6D1B0062_.wvu.PrintArea" localSheetId="7" hidden="1">'(様式4)工事費内訳(素材価格)'!$A$2:$G$9</definedName>
    <definedName name="Z_EE994730_7631_4104_8C15_F69B6D1B0062_.wvu.PrintArea" localSheetId="5" hidden="1">'(様式4)工事費内訳(電気) '!$A$2:$G$89</definedName>
    <definedName name="Z_EE994730_7631_4104_8C15_F69B6D1B0062_.wvu.PrintArea" localSheetId="8" hidden="1">'(様式4)工事費内訳(発生材処理費)'!$A$2:$G$38</definedName>
    <definedName name="Z_EE994730_7631_4104_8C15_F69B6D1B0062_.wvu.PrintTitles" localSheetId="2" hidden="1">'(様式1)工事費総括表'!$8:$9</definedName>
    <definedName name="Z_EE994730_7631_4104_8C15_F69B6D1B0062_.wvu.PrintTitles" localSheetId="3" hidden="1">'(様式2)中間総括表'!$1:$2</definedName>
    <definedName name="Z_EE994730_7631_4104_8C15_F69B6D1B0062_.wvu.PrintTitles" localSheetId="9" hidden="1">'(様式3)集計表(衛生)'!$1:$2</definedName>
    <definedName name="Z_EE994730_7631_4104_8C15_F69B6D1B0062_.wvu.PrintTitles" localSheetId="4" hidden="1">'(様式3)集計表(電気) '!$1:$2</definedName>
    <definedName name="Z_EE994730_7631_4104_8C15_F69B6D1B0062_.wvu.PrintTitles" localSheetId="10" hidden="1">'(様式4)工事費内訳(衛生)'!$1:$2</definedName>
    <definedName name="Z_EE994730_7631_4104_8C15_F69B6D1B0062_.wvu.PrintTitles" localSheetId="7" hidden="1">'(様式4)工事費内訳(素材価格)'!$2:$3</definedName>
    <definedName name="Z_EE994730_7631_4104_8C15_F69B6D1B0062_.wvu.PrintTitles" localSheetId="5" hidden="1">'(様式4)工事費内訳(電気) '!$2:$3</definedName>
    <definedName name="Z_EE994730_7631_4104_8C15_F69B6D1B0062_.wvu.PrintTitles" localSheetId="8" hidden="1">'(様式4)工事費内訳(発生材処理費)'!$2:$3</definedName>
    <definedName name="あげわら">([4]!ふぁうぇあｆ+[4]!あがｒが)/2</definedName>
    <definedName name="引渡">'[5]入力'!#REF!</definedName>
    <definedName name="引渡日">'[6]入力'!$F$44</definedName>
    <definedName name="完成">'[6]入力'!$F$41</definedName>
    <definedName name="完成検査">'[5]入力'!#REF!</definedName>
    <definedName name="完成日">'[6]入力'!$F$42</definedName>
    <definedName name="検査役職">'[7]入力（フロー）'!#REF!</definedName>
    <definedName name="原稿" localSheetId="4" hidden="1">{#N/A,#N/A,FALSE,"日野";#N/A,#N/A,FALSE,"豊田町";#N/A,#N/A,FALSE,"勝北小"}</definedName>
    <definedName name="原稿" localSheetId="5" hidden="1">{#N/A,#N/A,FALSE,"日野";#N/A,#N/A,FALSE,"豊田町";#N/A,#N/A,FALSE,"勝北小"}</definedName>
    <definedName name="原稿" localSheetId="1" hidden="1">{#N/A,#N/A,FALSE,"日野";#N/A,#N/A,FALSE,"豊田町";#N/A,#N/A,FALSE,"勝北小"}</definedName>
    <definedName name="原稿" hidden="1">{#N/A,#N/A,FALSE,"日野";#N/A,#N/A,FALSE,"豊田町";#N/A,#N/A,FALSE,"勝北小"}</definedName>
    <definedName name="現場氏名">'[7]入力（フロー）'!#REF!</definedName>
    <definedName name="工事名">'[6]入力'!$F$10</definedName>
    <definedName name="受渡年月日">'[8]受渡報告書（支出区分算出書有）（受入用）'!$R$40</definedName>
    <definedName name="修補完了日">'[6]入力'!$F$43</definedName>
    <definedName name="着工">'[6]入力'!$F$39</definedName>
    <definedName name="年度">'[6]入力'!$F$7</definedName>
    <definedName name="番号">'[6]入力'!$F$8</definedName>
  </definedNames>
  <calcPr fullCalcOnLoad="1"/>
</workbook>
</file>

<file path=xl/comments6.xml><?xml version="1.0" encoding="utf-8"?>
<comments xmlns="http://schemas.openxmlformats.org/spreadsheetml/2006/main">
  <authors>
    <author>ＪＡＰＡＮ　ＰＯＳＴ　ＧＲＯＵＰ</author>
  </authors>
  <commentList>
    <comment ref="C3" authorId="0">
      <text>
        <r>
          <rPr>
            <b/>
            <sz val="9"/>
            <rFont val="MS P ゴシック"/>
            <family val="3"/>
          </rPr>
          <t xml:space="preserve">可能な限り、摘要欄を細分した見積をお願いします。
</t>
        </r>
      </text>
    </comment>
  </commentList>
</comments>
</file>

<file path=xl/sharedStrings.xml><?xml version="1.0" encoding="utf-8"?>
<sst xmlns="http://schemas.openxmlformats.org/spreadsheetml/2006/main" count="824" uniqueCount="396">
  <si>
    <t>窓口事務室</t>
  </si>
  <si>
    <t>窓口応接室</t>
  </si>
  <si>
    <t>ゆうゆうｺｰﾅｰ</t>
  </si>
  <si>
    <t>等を計上</t>
  </si>
  <si>
    <t>トイレ</t>
  </si>
  <si>
    <t>タイル工事</t>
  </si>
  <si>
    <t>外構</t>
  </si>
  <si>
    <t>門扉</t>
  </si>
  <si>
    <t>囲障</t>
  </si>
  <si>
    <t>舗装</t>
  </si>
  <si>
    <t>植栽</t>
  </si>
  <si>
    <t>その他</t>
  </si>
  <si>
    <t>サイン</t>
  </si>
  <si>
    <t>　設備工事</t>
  </si>
  <si>
    <t>　電気設備工事</t>
  </si>
  <si>
    <t>　衛生設備工事</t>
  </si>
  <si>
    <t>　空調設備工事</t>
  </si>
  <si>
    <t>　　　　設備にて決定する</t>
  </si>
  <si>
    <t>　(機械設備工事)</t>
  </si>
  <si>
    <t>　(昇降機設備工事)</t>
  </si>
  <si>
    <t>共通費</t>
  </si>
  <si>
    <t>共通仮設費</t>
  </si>
  <si>
    <t>諸経費</t>
  </si>
  <si>
    <t>現場管理費</t>
  </si>
  <si>
    <t>一般管理費等</t>
  </si>
  <si>
    <t>総計（工事価格）</t>
  </si>
  <si>
    <t>（消費税等除く）</t>
  </si>
  <si>
    <t>■数量内訳書の工事種別構成について</t>
  </si>
  <si>
    <t>※資本的支出と修繕費の区分は数量内訳書の区分判断欄で区分する。</t>
  </si>
  <si>
    <t>(資本的支出は資本、修繕費は修繕と記載)</t>
  </si>
  <si>
    <t>直接工事費</t>
  </si>
  <si>
    <t>建築工事</t>
  </si>
  <si>
    <t>外壁・防水</t>
  </si>
  <si>
    <t>外壁改修</t>
  </si>
  <si>
    <t>直接仮設</t>
  </si>
  <si>
    <t>外壁改修工事</t>
  </si>
  <si>
    <t>撤去工事</t>
  </si>
  <si>
    <t>防水改修</t>
  </si>
  <si>
    <t>防水改修工事</t>
  </si>
  <si>
    <t>内装</t>
  </si>
  <si>
    <t>石</t>
  </si>
  <si>
    <t>タイル</t>
  </si>
  <si>
    <t>タイル</t>
  </si>
  <si>
    <t>木工事</t>
  </si>
  <si>
    <t>金属工事</t>
  </si>
  <si>
    <t>左官工事</t>
  </si>
  <si>
    <t>建具工事</t>
  </si>
  <si>
    <t>塗装工事</t>
  </si>
  <si>
    <t>内装工事</t>
  </si>
  <si>
    <t>ユニットおよびその他工事</t>
  </si>
  <si>
    <t>窓口</t>
  </si>
  <si>
    <t>風除室</t>
  </si>
  <si>
    <t>窓口ﾛﾋﾞｰ</t>
  </si>
  <si>
    <t>木工事</t>
  </si>
  <si>
    <t>ATMｺｰﾅｰ</t>
  </si>
  <si>
    <t>私書箱室</t>
  </si>
  <si>
    <t>種目</t>
  </si>
  <si>
    <t>構造</t>
  </si>
  <si>
    <t>単位</t>
  </si>
  <si>
    <t>数量</t>
  </si>
  <si>
    <t>金額</t>
  </si>
  <si>
    <t>備考</t>
  </si>
  <si>
    <t>摘　　　　　要</t>
  </si>
  <si>
    <t>名　　　　　称</t>
  </si>
  <si>
    <t>数　　量</t>
  </si>
  <si>
    <t>単　　価</t>
  </si>
  <si>
    <t>小　　計</t>
  </si>
  <si>
    <t>A</t>
  </si>
  <si>
    <t>直接工事費</t>
  </si>
  <si>
    <t>直接工事費　計　</t>
  </si>
  <si>
    <t>B</t>
  </si>
  <si>
    <t>工事価格　計</t>
  </si>
  <si>
    <t>素材価格</t>
  </si>
  <si>
    <t>発生材処理費</t>
  </si>
  <si>
    <t>式</t>
  </si>
  <si>
    <t>素材価格</t>
  </si>
  <si>
    <t>工　事　名</t>
  </si>
  <si>
    <t>総工事費　　　　　　 　　　　　金　　　　　　　　　　　　 　</t>
  </si>
  <si>
    <t>円(消費税込み)</t>
  </si>
  <si>
    <t>工事価格　　　　　　 　　　　　金　　　　　　　　　　　　 　</t>
  </si>
  <si>
    <t>円(消費税抜き)</t>
  </si>
  <si>
    <t>内　　　　　　　　　　訳</t>
  </si>
  <si>
    <t>種　　別</t>
  </si>
  <si>
    <t>構　　造</t>
  </si>
  <si>
    <t>単位</t>
  </si>
  <si>
    <t>数量</t>
  </si>
  <si>
    <t>小計</t>
  </si>
  <si>
    <t>A</t>
  </si>
  <si>
    <t>直接工事費</t>
  </si>
  <si>
    <t>一般管理費等</t>
  </si>
  <si>
    <t>共通費　計　</t>
  </si>
  <si>
    <t>素材価格</t>
  </si>
  <si>
    <t>発生材処理費</t>
  </si>
  <si>
    <t>工事価格　計</t>
  </si>
  <si>
    <t>名　　　　　称</t>
  </si>
  <si>
    <t>摘　　　　　要</t>
  </si>
  <si>
    <t>単　　価</t>
  </si>
  <si>
    <t>小　　計</t>
  </si>
  <si>
    <t>工事項目</t>
  </si>
  <si>
    <t>支出区分</t>
  </si>
  <si>
    <t>金額</t>
  </si>
  <si>
    <t>発生材処理費</t>
  </si>
  <si>
    <t>数　量</t>
  </si>
  <si>
    <t>小　　計</t>
  </si>
  <si>
    <t>単　　価</t>
  </si>
  <si>
    <t>数　　量</t>
  </si>
  <si>
    <t>単位</t>
  </si>
  <si>
    <t>摘　　　　　要</t>
  </si>
  <si>
    <t>ｍ</t>
  </si>
  <si>
    <t>式</t>
  </si>
  <si>
    <t>式</t>
  </si>
  <si>
    <t>直接仮設</t>
  </si>
  <si>
    <t>資本</t>
  </si>
  <si>
    <t>鉄屑</t>
  </si>
  <si>
    <t>発生材運搬</t>
  </si>
  <si>
    <t>廃プラスチック</t>
  </si>
  <si>
    <t>混合廃棄物</t>
  </si>
  <si>
    <t>数　　量</t>
  </si>
  <si>
    <t>箇所</t>
  </si>
  <si>
    <t>準備費</t>
  </si>
  <si>
    <t>工事施設費</t>
  </si>
  <si>
    <t>環境安全費</t>
  </si>
  <si>
    <t>屋外整理清掃費</t>
  </si>
  <si>
    <t>機械器具費</t>
  </si>
  <si>
    <t>揚重機械器具</t>
  </si>
  <si>
    <t>共通仮設費　　計</t>
  </si>
  <si>
    <t>構築物-給排水設備（屋外下水道又は排水用配管）</t>
  </si>
  <si>
    <t>除却</t>
  </si>
  <si>
    <t>種目：直接仮設工事</t>
  </si>
  <si>
    <t>種目：建物付属設備－衛生器具設備</t>
  </si>
  <si>
    <t>種目：建物付属設備－衛生器具設備　撤去工事</t>
  </si>
  <si>
    <t>種目：建物付属設備－屋内給水設備</t>
  </si>
  <si>
    <t>種目：建物付属設備－屋内給水設備　撤去工事</t>
  </si>
  <si>
    <t>種目：建物付属設備－屋内排水設備</t>
  </si>
  <si>
    <t>種目：建物付属設備－屋内排水設備　撤去工事</t>
  </si>
  <si>
    <t>種目：建物付属設備－屋内ガス設備　撤去工事</t>
  </si>
  <si>
    <t>修繕</t>
  </si>
  <si>
    <t>種目：構築物-給排水設備（屋外下水道又は排水用配管）</t>
  </si>
  <si>
    <t>台</t>
  </si>
  <si>
    <t>＜配管類＞</t>
  </si>
  <si>
    <t>（材工共）</t>
  </si>
  <si>
    <t>水道用硬質塩化ビニルライニング鋼管（VA）</t>
  </si>
  <si>
    <t>20A　ねじ接合（給水）[屋内一般・隠蔽]</t>
  </si>
  <si>
    <t>40A　（排水）[屋内一般・隠蔽]</t>
  </si>
  <si>
    <t>既設管接続</t>
  </si>
  <si>
    <t>箇所</t>
  </si>
  <si>
    <t>コア抜き（X線撮影共）</t>
  </si>
  <si>
    <t>32φ</t>
  </si>
  <si>
    <t>100φ</t>
  </si>
  <si>
    <t>組</t>
  </si>
  <si>
    <t>個</t>
  </si>
  <si>
    <t>40A</t>
  </si>
  <si>
    <t>＜保温・塗装等＞</t>
  </si>
  <si>
    <t>給水管保温</t>
  </si>
  <si>
    <t>プラグ止め</t>
  </si>
  <si>
    <t>20A</t>
  </si>
  <si>
    <t>＜保温撤去＞</t>
  </si>
  <si>
    <t>20A　（給水）[屋内一般・隠蔽]</t>
  </si>
  <si>
    <t>式</t>
  </si>
  <si>
    <t>150φ</t>
  </si>
  <si>
    <t>養生片付け清掃費</t>
  </si>
  <si>
    <t>直接仮設　計</t>
  </si>
  <si>
    <t>建物付属設備－衛生器具設備</t>
  </si>
  <si>
    <t>＜衛生器具＞</t>
  </si>
  <si>
    <t>洋風大便器</t>
  </si>
  <si>
    <t>TW-3A</t>
  </si>
  <si>
    <t>組</t>
  </si>
  <si>
    <t>(男性用)</t>
  </si>
  <si>
    <t>温水洗浄便座CW-KB21（洗浄スイッチ付）</t>
  </si>
  <si>
    <t>棚付二連紙巻器CF-AA64/WA</t>
  </si>
  <si>
    <t>その他付属品一式</t>
  </si>
  <si>
    <t>(女性用)</t>
  </si>
  <si>
    <t>小便器</t>
  </si>
  <si>
    <t>GT-5F　ストール型（フラッシュバルブ式）</t>
  </si>
  <si>
    <t>小便器手摺</t>
  </si>
  <si>
    <t>手摺T112CU2</t>
  </si>
  <si>
    <t>洗面器</t>
  </si>
  <si>
    <t>L250CM#NW1</t>
  </si>
  <si>
    <t>排水トラップT7PW1、自動水栓（自己発電）、TENA41AW</t>
  </si>
  <si>
    <t>水石けん入れTS126AR、化粧鏡YM3580AC、</t>
  </si>
  <si>
    <t>他付属品一式</t>
  </si>
  <si>
    <t>＜取付費＞</t>
  </si>
  <si>
    <t>取付費</t>
  </si>
  <si>
    <t>TW-3A　洗浄便座共</t>
  </si>
  <si>
    <t>GT-5F</t>
  </si>
  <si>
    <t>種目：建物付属設備－衛生器具設備　　計</t>
  </si>
  <si>
    <t>建物付属設備－衛生器具設備　撤去工事</t>
  </si>
  <si>
    <t>＜衛生器具撤去＞</t>
  </si>
  <si>
    <t>和風大便器</t>
  </si>
  <si>
    <t>大便器ユニットDX-250、ロータンク用止水栓TS670D</t>
  </si>
  <si>
    <t>紙巻器YH110</t>
  </si>
  <si>
    <t>洋風大便器</t>
  </si>
  <si>
    <t>大便器ユニットDX-450、ロータンク用止水栓TS420FS</t>
  </si>
  <si>
    <t>小便器ユニットLU-150、給水器具Y-132R</t>
  </si>
  <si>
    <t>L-220-F、排水金具T6P、立水栓T205</t>
  </si>
  <si>
    <t>アングル止水栓T4A、化粧鏡TS119F-6、水石鹸入TS126AR</t>
  </si>
  <si>
    <t>L-220-G、排水金具T6P、立水栓T205</t>
  </si>
  <si>
    <t>アングル止水栓T4A、化粧鏡TS119F-6、洗眼水栓T249S</t>
  </si>
  <si>
    <t>手洗器</t>
  </si>
  <si>
    <t>LD500V23SK</t>
  </si>
  <si>
    <t>種目：建物付属設備－衛生器具設備　撤去工事　　計</t>
  </si>
  <si>
    <t>建物付属設備－屋内給水設備</t>
  </si>
  <si>
    <t>20A　ねじ接合（給水）[便所・隠蔽]</t>
  </si>
  <si>
    <t>20A　ねじ接合（給水）[便所・暗渠]</t>
  </si>
  <si>
    <t>20A　ねじ接合（給水）[屋外・露出]</t>
  </si>
  <si>
    <t>25A　ねじ接合（給水）[便所・暗渠]</t>
  </si>
  <si>
    <t>20A　（給水）[屋内一般・隠蔽]・SGP-VA</t>
  </si>
  <si>
    <t>20A　（給水）[屋外・露出]・SGP-VA</t>
  </si>
  <si>
    <t>＜水栓類＞</t>
  </si>
  <si>
    <t>単水栓</t>
  </si>
  <si>
    <t>T131SUN13</t>
  </si>
  <si>
    <t>20A　（給水）[便所・隠蔽]</t>
  </si>
  <si>
    <t>20A　（給水）[便所・暗渠]</t>
  </si>
  <si>
    <t>20A　（給水）[屋外・露出]</t>
  </si>
  <si>
    <t>25A　（給水）[便所・暗渠]</t>
  </si>
  <si>
    <t>種目：建物付属設備－屋内給水設備　　計</t>
  </si>
  <si>
    <t>建物付属設備－屋内給水設備　撤去工事</t>
  </si>
  <si>
    <t>＜配管類撤去＞</t>
  </si>
  <si>
    <t>床・壁穴埋め</t>
  </si>
  <si>
    <t>32A</t>
  </si>
  <si>
    <t>種目：建物付属設備－屋内給水設備　撤去工事　　計</t>
  </si>
  <si>
    <t>建物付属設備－屋内排水設備</t>
  </si>
  <si>
    <t>硬質塩化ビニル管（VP)・汚水</t>
  </si>
  <si>
    <t>50A　（排水）[便所・暗渠]</t>
  </si>
  <si>
    <t>75A　（排水）[便所・暗渠]</t>
  </si>
  <si>
    <t>100A　（排水）[便所・暗渠]</t>
  </si>
  <si>
    <t>100A　（排水）[屋外・露出]</t>
  </si>
  <si>
    <t>硬質塩化ビニル管（VP)・雑排水</t>
  </si>
  <si>
    <t>30A　（排水）[便所・暗渠]</t>
  </si>
  <si>
    <t>40A　（排水）[便所・暗渠]</t>
  </si>
  <si>
    <t>65A　（排水）[便所・暗渠]</t>
  </si>
  <si>
    <t>硬質塩化ビニル管（VP)・通気</t>
  </si>
  <si>
    <t>32A　（排水）[便所・暗渠]・SGP-白</t>
  </si>
  <si>
    <t>50A　（排水）[便所・暗渠]・SGP-白</t>
  </si>
  <si>
    <t>80A　（排水）[便所・暗渠]・SGP-白</t>
  </si>
  <si>
    <t>100A　（排水）[便所・暗渠]・SGP-白</t>
  </si>
  <si>
    <t>40A　（通気）[便所・暗渠]・SGP-白</t>
  </si>
  <si>
    <t>75φ</t>
  </si>
  <si>
    <t>125φ</t>
  </si>
  <si>
    <t>＜排水金具類＞</t>
  </si>
  <si>
    <t>床上掃除口</t>
  </si>
  <si>
    <t>CIR50A</t>
  </si>
  <si>
    <t>CIR80A</t>
  </si>
  <si>
    <t>CIR100A</t>
  </si>
  <si>
    <t>＜高圧洗浄＞</t>
  </si>
  <si>
    <t>配管用炭素鋼管（白）・雑排水</t>
  </si>
  <si>
    <t>雑排水管</t>
  </si>
  <si>
    <t>40A　（排水）[屋内一般・暗渠]</t>
  </si>
  <si>
    <t>50A　（排水）[屋内一般・隠蔽]</t>
  </si>
  <si>
    <t>50A　（排水）[屋内一般・暗渠]</t>
  </si>
  <si>
    <t>65A　（排水）[屋内一般・隠蔽]</t>
  </si>
  <si>
    <t>65A　（排水）[屋内一般・暗渠]</t>
  </si>
  <si>
    <t>100A　（排水）[屋内一般・暗渠]</t>
  </si>
  <si>
    <t>種目：建物付属設備－屋内排水設備　　計</t>
  </si>
  <si>
    <t>建物付属設備－屋内排水設備　撤去工事</t>
  </si>
  <si>
    <t>32A　ねじ接合（排水）[便所・暗渠]</t>
  </si>
  <si>
    <t>40A　ねじ接合（排水）[一般・暗渠]</t>
  </si>
  <si>
    <t>40A　ねじ接合（排水）[便所・暗渠]</t>
  </si>
  <si>
    <t>50A　ねじ接合（排水）[便所・暗渠]</t>
  </si>
  <si>
    <t>65A　ねじ接合（排水）[便所・暗渠]</t>
  </si>
  <si>
    <t>100A　ねじ接合（排水）[便所・暗渠]</t>
  </si>
  <si>
    <t>配管用炭素鋼管（白）・通気</t>
  </si>
  <si>
    <t>鉛管</t>
  </si>
  <si>
    <t>80A　（排水）[便所・暗渠]</t>
  </si>
  <si>
    <t>75A</t>
  </si>
  <si>
    <t>100A</t>
  </si>
  <si>
    <t>125A</t>
  </si>
  <si>
    <t>150A</t>
  </si>
  <si>
    <t>＜排水金具類撤去＞</t>
  </si>
  <si>
    <t>床排水金物</t>
  </si>
  <si>
    <t>KSA-5A 50A</t>
  </si>
  <si>
    <t>種目：建物付属設備－屋内排水設備　撤去工事　　計</t>
  </si>
  <si>
    <t>建物付属設備－屋内ガス設備　撤去工事</t>
  </si>
  <si>
    <t>配管用炭素鋼管（白）</t>
  </si>
  <si>
    <t>20A　ねじ接合（ガス）[屋内一般・隠蔽]</t>
  </si>
  <si>
    <t>ヒューズコック</t>
  </si>
  <si>
    <t>9.5A</t>
  </si>
  <si>
    <t>ガス台</t>
  </si>
  <si>
    <t>G-6</t>
  </si>
  <si>
    <t>種目建物付属設備－屋内ガス設備　撤去工事　　計</t>
  </si>
  <si>
    <t>地中配管　50A</t>
  </si>
  <si>
    <t>汚水管</t>
  </si>
  <si>
    <t>地中配管　100A</t>
  </si>
  <si>
    <t>雨水管</t>
  </si>
  <si>
    <t>汚水桝　洗浄</t>
  </si>
  <si>
    <t>種目構築物-給排水設備（屋外下水道又は排水用配管）　　計</t>
  </si>
  <si>
    <t>発生材処理費　計</t>
  </si>
  <si>
    <t>COA50A</t>
  </si>
  <si>
    <t>COA50A</t>
  </si>
  <si>
    <t>VC65A</t>
  </si>
  <si>
    <t>通気金物</t>
  </si>
  <si>
    <t>工事名：八千代郵便局模様替工事(衛生設備工事)</t>
  </si>
  <si>
    <t>雨水桝　洗浄</t>
  </si>
  <si>
    <t>地中配管　150A</t>
  </si>
  <si>
    <t>地中配管　200A</t>
  </si>
  <si>
    <t>瞬間湯沸器</t>
  </si>
  <si>
    <t>プロパンガス廃止措置</t>
  </si>
  <si>
    <t>式</t>
  </si>
  <si>
    <t>台</t>
  </si>
  <si>
    <t>5号元止式</t>
  </si>
  <si>
    <t>貯湯式電気温水器</t>
  </si>
  <si>
    <t>貯湯量20ℓ</t>
  </si>
  <si>
    <t>付属品共</t>
  </si>
  <si>
    <t>配管接続費</t>
  </si>
  <si>
    <t>箇所</t>
  </si>
  <si>
    <t>給水、給湯</t>
  </si>
  <si>
    <t>（材工共）</t>
  </si>
  <si>
    <t>資本</t>
  </si>
  <si>
    <t>種目：工具器具及び備品－瞬間湯沸し器　撤去工事</t>
  </si>
  <si>
    <t>工具器具及び備品－瞬間湯沸し器　撤去工事</t>
  </si>
  <si>
    <t>種目：工具器具及び備品－瞬間湯沸し器　撤去工事　　計</t>
  </si>
  <si>
    <t>種目：建物付属設備－給湯設備</t>
  </si>
  <si>
    <t>建物付属設備－給湯設備</t>
  </si>
  <si>
    <t>種目：建物付属設備－給湯設備　　計</t>
  </si>
  <si>
    <t>衛生工事費　計</t>
  </si>
  <si>
    <t>（１）</t>
  </si>
  <si>
    <t>（１）　　計</t>
  </si>
  <si>
    <t>（２）</t>
  </si>
  <si>
    <t>仮囲い</t>
  </si>
  <si>
    <t>（２）　　計</t>
  </si>
  <si>
    <t>便槽清掃</t>
  </si>
  <si>
    <t>掃除用流し　(取外・再取付）</t>
  </si>
  <si>
    <t>２㎥</t>
  </si>
  <si>
    <t>素材価格　小計</t>
  </si>
  <si>
    <t>ｽﾃﾝﾚｽ(●t)</t>
  </si>
  <si>
    <t>コンクリートくず無筋(○○m3)</t>
  </si>
  <si>
    <t>警備員</t>
  </si>
  <si>
    <t>舗装修繕工事　警備員</t>
  </si>
  <si>
    <t>式</t>
  </si>
  <si>
    <t>㈱トータルサービス程度</t>
  </si>
  <si>
    <t>防水修繕　(警備員室(１))</t>
  </si>
  <si>
    <t>（内容：備品､写真､製本､各種届出　等）</t>
  </si>
  <si>
    <t>備考</t>
  </si>
  <si>
    <t>（内容：機械器具､災害防止　　）</t>
  </si>
  <si>
    <t>数量算出根拠</t>
  </si>
  <si>
    <t>単価</t>
  </si>
  <si>
    <t>（追加項目は記入してください)</t>
  </si>
  <si>
    <t>防火･衛生設備</t>
  </si>
  <si>
    <t>取得</t>
  </si>
  <si>
    <t>共通仮設費</t>
  </si>
  <si>
    <t>共通費</t>
  </si>
  <si>
    <t>電気設備</t>
  </si>
  <si>
    <t>電気設備　計</t>
  </si>
  <si>
    <t>直接工事費　計</t>
  </si>
  <si>
    <t>名　　　　　称</t>
  </si>
  <si>
    <t>【電気設備】</t>
  </si>
  <si>
    <t>台</t>
  </si>
  <si>
    <t>式</t>
  </si>
  <si>
    <t>建築工事</t>
  </si>
  <si>
    <t>電気</t>
  </si>
  <si>
    <t>電気　小計</t>
  </si>
  <si>
    <t>（追加項目は記入してください)</t>
  </si>
  <si>
    <t>㊞</t>
  </si>
  <si>
    <t>担当者連絡先</t>
  </si>
  <si>
    <t>工事件名　</t>
  </si>
  <si>
    <t>下見積書</t>
  </si>
  <si>
    <t>下見積額（税込）</t>
  </si>
  <si>
    <t>金</t>
  </si>
  <si>
    <t>円</t>
  </si>
  <si>
    <t>うち消費税</t>
  </si>
  <si>
    <t>（消費税率　１０％）</t>
  </si>
  <si>
    <t>下見積額（税抜）</t>
  </si>
  <si>
    <t>ｍ2</t>
  </si>
  <si>
    <t>人</t>
  </si>
  <si>
    <t>ｍ3</t>
  </si>
  <si>
    <t>流し台･家具等の複合物</t>
  </si>
  <si>
    <t>FRP､廃ﾌﾟﾗ､塩ﾋﾞｼｰﾄ､継手､ﾋﾞﾆﾙ床ﾀｲﾙ､塩ﾋﾞ防水材等</t>
  </si>
  <si>
    <t>ｽｸﾗｯﾌﾟ用</t>
  </si>
  <si>
    <t>H3</t>
  </si>
  <si>
    <t>ｔ</t>
  </si>
  <si>
    <t>備考</t>
  </si>
  <si>
    <t>電気設備工事費　 計</t>
  </si>
  <si>
    <t>日本郵便株式会社　御中</t>
  </si>
  <si>
    <t>株式会社　●●●●</t>
  </si>
  <si>
    <t>代表取締役社長　　●●　●●</t>
  </si>
  <si>
    <t>　部署名：●●部</t>
  </si>
  <si>
    <t>　氏名：●●　●●</t>
  </si>
  <si>
    <t>　ＦＡＸ：****-**-****</t>
  </si>
  <si>
    <t>　連絡先電話：***-****-****</t>
  </si>
  <si>
    <t>種目：建物付属設備―静止型電源設備</t>
  </si>
  <si>
    <t>直流電源盤</t>
  </si>
  <si>
    <t>消耗品・雑材料</t>
  </si>
  <si>
    <t>撤去労務費、据付労務費</t>
  </si>
  <si>
    <t>機器搬出入費</t>
  </si>
  <si>
    <t>試験調整費</t>
  </si>
  <si>
    <t>仮設電源費用</t>
  </si>
  <si>
    <t>電気主任技術者立会費用</t>
  </si>
  <si>
    <t>項目：静止型電源設備（直流電源装置）</t>
  </si>
  <si>
    <t>建物付属設備―静止型電源設備</t>
  </si>
  <si>
    <t>その他　上記以外の費用
※計上する場合は下記に内訳を記載のこと</t>
  </si>
  <si>
    <t>神戸中央郵便局静止形電源設備模様替工事</t>
  </si>
  <si>
    <t>2024年●月●日</t>
  </si>
  <si>
    <t>産業廃棄物処分費</t>
  </si>
  <si>
    <t>【Ｒ階主電気室】</t>
  </si>
  <si>
    <t>【２階副電気室】</t>
  </si>
  <si>
    <t>金属くず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</si>
</sst>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??"/>
    <numFmt numFmtId="181" formatCode="\ @"/>
    <numFmt numFmtId="182" formatCode="#,##0.0;[Red]\-#,##0.0"/>
    <numFmt numFmtId="183" formatCode="#,##0.0000;[Red]\-#,##0.0000"/>
    <numFmt numFmtId="184" formatCode="#,##0_ "/>
    <numFmt numFmtId="185" formatCode="#,##0.00_ ;[Red]\-#,##0.00\ "/>
    <numFmt numFmtId="186" formatCode="#,##0.000;[Red]\-#,##0.000"/>
    <numFmt numFmtId="187" formatCode="#,##0.000_ ;[Red]\-#,##0.000\ "/>
    <numFmt numFmtId="188" formatCode="#,##0_);[Red]\(#,##0\)"/>
    <numFmt numFmtId="189" formatCode="#,##0.00_);[Red]\(#,##0.00\)"/>
    <numFmt numFmtId="190" formatCode="#,##0_ ;[Red]\-#,##0\ "/>
    <numFmt numFmtId="191" formatCode="0_ ;[Red]\-0\ "/>
    <numFmt numFmtId="192" formatCode="0.0%"/>
    <numFmt numFmtId="193" formatCode="@_ "/>
    <numFmt numFmtId="194" formatCode="0.00_ "/>
    <numFmt numFmtId="195" formatCode="0_ "/>
    <numFmt numFmtId="196" formatCode="0.000_ "/>
    <numFmt numFmtId="197" formatCode="#,##0.0_ "/>
    <numFmt numFmtId="198" formatCode="#,##0.0_ ;[Red]\-#,##0.0\ 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2"/>
      <name val="Times New Roman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Times New Roman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0"/>
      <color indexed="55"/>
      <name val="ＭＳ Ｐ明朝"/>
      <family val="1"/>
    </font>
    <font>
      <sz val="9"/>
      <color indexed="8"/>
      <name val="ＭＳ Ｐ明朝"/>
      <family val="1"/>
    </font>
    <font>
      <sz val="7"/>
      <name val="ＭＳ Ｐゴシック"/>
      <family val="3"/>
    </font>
    <font>
      <sz val="18"/>
      <color indexed="8"/>
      <name val="ＭＳ Ｐ明朝"/>
      <family val="1"/>
    </font>
    <font>
      <sz val="9"/>
      <name val="Meiryo UI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rgb="FF000000"/>
      <name val="Times New Roman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8"/>
      <color theme="4"/>
      <name val="Calibri"/>
      <family val="3"/>
    </font>
    <font>
      <sz val="11"/>
      <name val="Calibri"/>
      <family val="3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2"/>
      <color rgb="FFFF0000"/>
      <name val="ＭＳ Ｐ明朝"/>
      <family val="1"/>
    </font>
    <font>
      <sz val="10"/>
      <color theme="0" tint="-0.24997000396251678"/>
      <name val="ＭＳ Ｐ明朝"/>
      <family val="1"/>
    </font>
    <font>
      <sz val="9"/>
      <color theme="1"/>
      <name val="ＭＳ Ｐ明朝"/>
      <family val="1"/>
    </font>
    <font>
      <sz val="8"/>
      <color rgb="FFFF0000"/>
      <name val="ＭＳ Ｐゴシック"/>
      <family val="3"/>
    </font>
    <font>
      <sz val="8"/>
      <color theme="1"/>
      <name val="ＭＳ Ｐゴシック"/>
      <family val="3"/>
    </font>
    <font>
      <sz val="7"/>
      <name val="Calibri"/>
      <family val="3"/>
    </font>
    <font>
      <sz val="18"/>
      <color theme="1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56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81" applyFont="1" applyBorder="1" applyAlignment="1">
      <alignment vertical="center"/>
      <protection/>
    </xf>
    <xf numFmtId="0" fontId="4" fillId="0" borderId="0" xfId="81" applyFont="1" applyBorder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40" fontId="68" fillId="0" borderId="10" xfId="52" applyNumberFormat="1" applyFont="1" applyBorder="1" applyAlignment="1">
      <alignment vertical="center"/>
    </xf>
    <xf numFmtId="40" fontId="68" fillId="0" borderId="16" xfId="52" applyNumberFormat="1" applyFont="1" applyBorder="1" applyAlignment="1">
      <alignment vertical="center"/>
    </xf>
    <xf numFmtId="40" fontId="68" fillId="0" borderId="18" xfId="52" applyNumberFormat="1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13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vertical="center" shrinkToFit="1"/>
    </xf>
    <xf numFmtId="0" fontId="68" fillId="0" borderId="24" xfId="0" applyFont="1" applyBorder="1" applyAlignment="1">
      <alignment vertical="center" shrinkToFit="1"/>
    </xf>
    <xf numFmtId="0" fontId="68" fillId="0" borderId="20" xfId="0" applyFont="1" applyBorder="1" applyAlignment="1">
      <alignment vertical="center" shrinkToFit="1"/>
    </xf>
    <xf numFmtId="0" fontId="68" fillId="0" borderId="20" xfId="0" applyFont="1" applyBorder="1" applyAlignment="1">
      <alignment horizontal="right" vertical="center" shrinkToFit="1"/>
    </xf>
    <xf numFmtId="0" fontId="68" fillId="0" borderId="25" xfId="0" applyFont="1" applyBorder="1" applyAlignment="1">
      <alignment vertical="center" shrinkToFit="1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vertical="center" shrinkToFit="1"/>
    </xf>
    <xf numFmtId="0" fontId="68" fillId="0" borderId="22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9" fillId="0" borderId="31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34" xfId="0" applyFont="1" applyBorder="1" applyAlignment="1">
      <alignment vertical="center"/>
    </xf>
    <xf numFmtId="0" fontId="69" fillId="0" borderId="34" xfId="0" applyFont="1" applyBorder="1" applyAlignment="1">
      <alignment horizontal="left" vertical="center"/>
    </xf>
    <xf numFmtId="0" fontId="69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9" fillId="0" borderId="36" xfId="0" applyFont="1" applyBorder="1" applyAlignment="1">
      <alignment horizontal="left" vertical="center"/>
    </xf>
    <xf numFmtId="0" fontId="69" fillId="0" borderId="36" xfId="0" applyFont="1" applyBorder="1" applyAlignment="1">
      <alignment vertical="center"/>
    </xf>
    <xf numFmtId="0" fontId="68" fillId="0" borderId="36" xfId="0" applyFont="1" applyBorder="1" applyAlignment="1">
      <alignment vertical="center"/>
    </xf>
    <xf numFmtId="0" fontId="68" fillId="0" borderId="37" xfId="0" applyFont="1" applyBorder="1" applyAlignment="1">
      <alignment vertical="center"/>
    </xf>
    <xf numFmtId="0" fontId="68" fillId="0" borderId="36" xfId="0" applyFont="1" applyFill="1" applyBorder="1" applyAlignment="1">
      <alignment vertical="center"/>
    </xf>
    <xf numFmtId="0" fontId="68" fillId="0" borderId="38" xfId="0" applyFont="1" applyFill="1" applyBorder="1" applyAlignment="1">
      <alignment vertical="center"/>
    </xf>
    <xf numFmtId="0" fontId="68" fillId="0" borderId="24" xfId="0" applyFont="1" applyFill="1" applyBorder="1" applyAlignment="1">
      <alignment vertical="center" shrinkToFit="1"/>
    </xf>
    <xf numFmtId="0" fontId="68" fillId="0" borderId="10" xfId="0" applyFont="1" applyFill="1" applyBorder="1" applyAlignment="1">
      <alignment vertical="center"/>
    </xf>
    <xf numFmtId="40" fontId="68" fillId="0" borderId="10" xfId="52" applyNumberFormat="1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20" xfId="0" applyFont="1" applyFill="1" applyBorder="1" applyAlignment="1">
      <alignment vertical="center" shrinkToFit="1"/>
    </xf>
    <xf numFmtId="0" fontId="68" fillId="0" borderId="16" xfId="0" applyFont="1" applyFill="1" applyBorder="1" applyAlignment="1">
      <alignment vertical="center"/>
    </xf>
    <xf numFmtId="40" fontId="68" fillId="0" borderId="16" xfId="52" applyNumberFormat="1" applyFont="1" applyFill="1" applyBorder="1" applyAlignment="1">
      <alignment vertical="center"/>
    </xf>
    <xf numFmtId="0" fontId="70" fillId="0" borderId="24" xfId="0" applyFont="1" applyFill="1" applyBorder="1" applyAlignment="1">
      <alignment vertical="center" shrinkToFit="1"/>
    </xf>
    <xf numFmtId="0" fontId="68" fillId="0" borderId="29" xfId="0" applyFont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0" fontId="68" fillId="0" borderId="29" xfId="0" applyFont="1" applyFill="1" applyBorder="1" applyAlignment="1">
      <alignment vertical="center" shrinkToFit="1"/>
    </xf>
    <xf numFmtId="0" fontId="70" fillId="0" borderId="16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40" fontId="68" fillId="0" borderId="16" xfId="55" applyNumberFormat="1" applyFont="1" applyBorder="1" applyAlignment="1">
      <alignment vertical="center"/>
    </xf>
    <xf numFmtId="40" fontId="68" fillId="0" borderId="10" xfId="55" applyNumberFormat="1" applyFont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vertical="center" shrinkToFit="1"/>
    </xf>
    <xf numFmtId="0" fontId="70" fillId="0" borderId="10" xfId="0" applyFont="1" applyFill="1" applyBorder="1" applyAlignment="1">
      <alignment vertical="center" shrinkToFit="1"/>
    </xf>
    <xf numFmtId="0" fontId="70" fillId="0" borderId="22" xfId="0" applyFont="1" applyFill="1" applyBorder="1" applyAlignment="1">
      <alignment vertical="center" shrinkToFit="1"/>
    </xf>
    <xf numFmtId="0" fontId="68" fillId="0" borderId="0" xfId="0" applyFont="1" applyAlignment="1">
      <alignment vertical="center"/>
    </xf>
    <xf numFmtId="0" fontId="68" fillId="0" borderId="39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8" fillId="0" borderId="20" xfId="0" applyFont="1" applyBorder="1" applyAlignment="1">
      <alignment horizontal="right" vertical="center"/>
    </xf>
    <xf numFmtId="0" fontId="68" fillId="0" borderId="1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40" fontId="68" fillId="0" borderId="13" xfId="55" applyNumberFormat="1" applyFont="1" applyBorder="1" applyAlignment="1">
      <alignment vertical="center"/>
    </xf>
    <xf numFmtId="40" fontId="68" fillId="0" borderId="22" xfId="55" applyNumberFormat="1" applyFont="1" applyBorder="1" applyAlignment="1">
      <alignment vertical="center"/>
    </xf>
    <xf numFmtId="40" fontId="68" fillId="0" borderId="18" xfId="55" applyNumberFormat="1" applyFont="1" applyBorder="1" applyAlignment="1">
      <alignment vertical="center"/>
    </xf>
    <xf numFmtId="0" fontId="70" fillId="0" borderId="20" xfId="0" applyFont="1" applyFill="1" applyBorder="1" applyAlignment="1">
      <alignment horizontal="left" vertical="center" shrinkToFit="1"/>
    </xf>
    <xf numFmtId="0" fontId="70" fillId="0" borderId="16" xfId="0" applyFont="1" applyFill="1" applyBorder="1" applyAlignment="1">
      <alignment horizontal="center" vertical="center"/>
    </xf>
    <xf numFmtId="40" fontId="70" fillId="0" borderId="16" xfId="55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horizontal="center" vertical="center"/>
    </xf>
    <xf numFmtId="40" fontId="70" fillId="0" borderId="10" xfId="55" applyNumberFormat="1" applyFont="1" applyFill="1" applyBorder="1" applyAlignment="1">
      <alignment vertical="center"/>
    </xf>
    <xf numFmtId="0" fontId="70" fillId="0" borderId="20" xfId="0" applyFont="1" applyFill="1" applyBorder="1" applyAlignment="1">
      <alignment vertical="center" shrinkToFit="1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vertical="center"/>
    </xf>
    <xf numFmtId="0" fontId="70" fillId="0" borderId="22" xfId="0" applyFont="1" applyFill="1" applyBorder="1" applyAlignment="1">
      <alignment vertical="center"/>
    </xf>
    <xf numFmtId="40" fontId="70" fillId="0" borderId="22" xfId="55" applyNumberFormat="1" applyFont="1" applyFill="1" applyBorder="1" applyAlignment="1">
      <alignment vertical="center"/>
    </xf>
    <xf numFmtId="0" fontId="70" fillId="0" borderId="23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0" fillId="0" borderId="38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8" fillId="33" borderId="39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68" fillId="33" borderId="40" xfId="0" applyFont="1" applyFill="1" applyBorder="1" applyAlignment="1">
      <alignment vertical="center"/>
    </xf>
    <xf numFmtId="0" fontId="68" fillId="0" borderId="29" xfId="0" applyFont="1" applyBorder="1" applyAlignment="1">
      <alignment horizontal="right" vertical="center"/>
    </xf>
    <xf numFmtId="0" fontId="68" fillId="0" borderId="29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 shrinkToFit="1"/>
    </xf>
    <xf numFmtId="0" fontId="68" fillId="33" borderId="15" xfId="0" applyFont="1" applyFill="1" applyBorder="1" applyAlignment="1">
      <alignment vertical="center"/>
    </xf>
    <xf numFmtId="0" fontId="68" fillId="33" borderId="20" xfId="0" applyFont="1" applyFill="1" applyBorder="1" applyAlignment="1">
      <alignment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vertical="center"/>
    </xf>
    <xf numFmtId="0" fontId="68" fillId="33" borderId="24" xfId="0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vertical="center"/>
    </xf>
    <xf numFmtId="0" fontId="68" fillId="33" borderId="26" xfId="0" applyFont="1" applyFill="1" applyBorder="1" applyAlignment="1">
      <alignment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vertical="center"/>
    </xf>
    <xf numFmtId="0" fontId="68" fillId="33" borderId="20" xfId="0" applyFont="1" applyFill="1" applyBorder="1" applyAlignment="1">
      <alignment horizontal="right" vertical="center"/>
    </xf>
    <xf numFmtId="0" fontId="68" fillId="33" borderId="20" xfId="0" applyFont="1" applyFill="1" applyBorder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25" xfId="0" applyFont="1" applyFill="1" applyBorder="1" applyAlignment="1">
      <alignment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vertical="center"/>
    </xf>
    <xf numFmtId="0" fontId="68" fillId="33" borderId="41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 shrinkToFit="1"/>
    </xf>
    <xf numFmtId="40" fontId="68" fillId="33" borderId="16" xfId="55" applyNumberFormat="1" applyFont="1" applyFill="1" applyBorder="1" applyAlignment="1">
      <alignment vertical="center"/>
    </xf>
    <xf numFmtId="0" fontId="68" fillId="33" borderId="16" xfId="0" applyFont="1" applyFill="1" applyBorder="1" applyAlignment="1">
      <alignment horizontal="right" vertical="center"/>
    </xf>
    <xf numFmtId="0" fontId="68" fillId="33" borderId="42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 shrinkToFit="1"/>
    </xf>
    <xf numFmtId="40" fontId="68" fillId="33" borderId="10" xfId="55" applyNumberFormat="1" applyFont="1" applyFill="1" applyBorder="1" applyAlignment="1">
      <alignment vertical="center"/>
    </xf>
    <xf numFmtId="0" fontId="68" fillId="33" borderId="10" xfId="0" applyFont="1" applyFill="1" applyBorder="1" applyAlignment="1">
      <alignment horizontal="right" vertical="center"/>
    </xf>
    <xf numFmtId="0" fontId="68" fillId="33" borderId="43" xfId="0" applyFont="1" applyFill="1" applyBorder="1" applyAlignment="1">
      <alignment vertical="center"/>
    </xf>
    <xf numFmtId="0" fontId="68" fillId="33" borderId="18" xfId="0" applyFont="1" applyFill="1" applyBorder="1" applyAlignment="1">
      <alignment vertical="center" shrinkToFit="1"/>
    </xf>
    <xf numFmtId="0" fontId="68" fillId="33" borderId="18" xfId="0" applyFont="1" applyFill="1" applyBorder="1" applyAlignment="1">
      <alignment vertical="center"/>
    </xf>
    <xf numFmtId="40" fontId="68" fillId="33" borderId="18" xfId="55" applyNumberFormat="1" applyFont="1" applyFill="1" applyBorder="1" applyAlignment="1">
      <alignment vertical="center"/>
    </xf>
    <xf numFmtId="0" fontId="68" fillId="33" borderId="18" xfId="0" applyFont="1" applyFill="1" applyBorder="1" applyAlignment="1">
      <alignment horizontal="right" vertical="center"/>
    </xf>
    <xf numFmtId="0" fontId="68" fillId="0" borderId="38" xfId="81" applyFont="1" applyFill="1" applyBorder="1" applyAlignment="1">
      <alignment vertical="center"/>
      <protection/>
    </xf>
    <xf numFmtId="0" fontId="68" fillId="0" borderId="24" xfId="81" applyFont="1" applyFill="1" applyBorder="1" applyAlignment="1">
      <alignment vertical="center" shrinkToFit="1"/>
      <protection/>
    </xf>
    <xf numFmtId="0" fontId="68" fillId="0" borderId="10" xfId="81" applyFont="1" applyFill="1" applyBorder="1" applyAlignment="1">
      <alignment horizontal="center" vertical="center"/>
      <protection/>
    </xf>
    <xf numFmtId="40" fontId="68" fillId="0" borderId="10" xfId="56" applyNumberFormat="1" applyFont="1" applyFill="1" applyBorder="1" applyAlignment="1">
      <alignment vertical="center"/>
    </xf>
    <xf numFmtId="0" fontId="70" fillId="0" borderId="40" xfId="0" applyFont="1" applyFill="1" applyBorder="1" applyAlignment="1">
      <alignment vertical="center"/>
    </xf>
    <xf numFmtId="0" fontId="70" fillId="0" borderId="39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0" fillId="0" borderId="44" xfId="0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vertical="center"/>
    </xf>
    <xf numFmtId="0" fontId="70" fillId="0" borderId="16" xfId="0" applyFont="1" applyFill="1" applyBorder="1" applyAlignment="1">
      <alignment horizontal="right" vertical="center"/>
    </xf>
    <xf numFmtId="0" fontId="70" fillId="0" borderId="42" xfId="0" applyFont="1" applyFill="1" applyBorder="1" applyAlignment="1">
      <alignment vertical="center"/>
    </xf>
    <xf numFmtId="0" fontId="70" fillId="0" borderId="10" xfId="0" applyFont="1" applyFill="1" applyBorder="1" applyAlignment="1">
      <alignment horizontal="right" vertical="center"/>
    </xf>
    <xf numFmtId="0" fontId="70" fillId="0" borderId="43" xfId="0" applyFont="1" applyFill="1" applyBorder="1" applyAlignment="1">
      <alignment vertical="center"/>
    </xf>
    <xf numFmtId="0" fontId="70" fillId="0" borderId="18" xfId="0" applyFont="1" applyFill="1" applyBorder="1" applyAlignment="1">
      <alignment vertical="center" shrinkToFit="1"/>
    </xf>
    <xf numFmtId="0" fontId="70" fillId="0" borderId="18" xfId="0" applyFont="1" applyFill="1" applyBorder="1" applyAlignment="1">
      <alignment vertical="center"/>
    </xf>
    <xf numFmtId="40" fontId="70" fillId="0" borderId="18" xfId="55" applyNumberFormat="1" applyFont="1" applyFill="1" applyBorder="1" applyAlignment="1">
      <alignment vertical="center"/>
    </xf>
    <xf numFmtId="0" fontId="70" fillId="0" borderId="18" xfId="0" applyFont="1" applyFill="1" applyBorder="1" applyAlignment="1">
      <alignment horizontal="right" vertical="center"/>
    </xf>
    <xf numFmtId="0" fontId="70" fillId="0" borderId="19" xfId="0" applyFont="1" applyFill="1" applyBorder="1" applyAlignment="1">
      <alignment vertical="center"/>
    </xf>
    <xf numFmtId="0" fontId="70" fillId="0" borderId="45" xfId="0" applyFont="1" applyFill="1" applyBorder="1" applyAlignment="1">
      <alignment vertical="center"/>
    </xf>
    <xf numFmtId="0" fontId="70" fillId="0" borderId="22" xfId="0" applyFont="1" applyFill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46" xfId="0" applyFont="1" applyFill="1" applyBorder="1" applyAlignment="1">
      <alignment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42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 shrinkToFit="1"/>
    </xf>
    <xf numFmtId="0" fontId="70" fillId="33" borderId="10" xfId="0" applyFont="1" applyFill="1" applyBorder="1" applyAlignment="1">
      <alignment vertical="center"/>
    </xf>
    <xf numFmtId="40" fontId="70" fillId="33" borderId="10" xfId="55" applyNumberFormat="1" applyFont="1" applyFill="1" applyBorder="1" applyAlignment="1">
      <alignment vertical="center"/>
    </xf>
    <xf numFmtId="0" fontId="70" fillId="33" borderId="39" xfId="0" applyFont="1" applyFill="1" applyBorder="1" applyAlignment="1">
      <alignment vertical="center"/>
    </xf>
    <xf numFmtId="0" fontId="70" fillId="33" borderId="41" xfId="0" applyFont="1" applyFill="1" applyBorder="1" applyAlignment="1">
      <alignment vertical="center"/>
    </xf>
    <xf numFmtId="0" fontId="70" fillId="33" borderId="16" xfId="0" applyFont="1" applyFill="1" applyBorder="1" applyAlignment="1">
      <alignment vertical="center" shrinkToFit="1"/>
    </xf>
    <xf numFmtId="0" fontId="70" fillId="33" borderId="16" xfId="0" applyFont="1" applyFill="1" applyBorder="1" applyAlignment="1">
      <alignment vertical="center"/>
    </xf>
    <xf numFmtId="0" fontId="70" fillId="33" borderId="16" xfId="0" applyFont="1" applyFill="1" applyBorder="1" applyAlignment="1">
      <alignment vertical="center"/>
    </xf>
    <xf numFmtId="40" fontId="70" fillId="33" borderId="16" xfId="55" applyNumberFormat="1" applyFont="1" applyFill="1" applyBorder="1" applyAlignment="1">
      <alignment vertical="center"/>
    </xf>
    <xf numFmtId="0" fontId="70" fillId="33" borderId="16" xfId="0" applyFont="1" applyFill="1" applyBorder="1" applyAlignment="1">
      <alignment horizontal="right" vertical="center"/>
    </xf>
    <xf numFmtId="0" fontId="70" fillId="33" borderId="4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right" vertical="center"/>
    </xf>
    <xf numFmtId="0" fontId="70" fillId="33" borderId="45" xfId="0" applyFont="1" applyFill="1" applyBorder="1" applyAlignment="1">
      <alignment vertical="center"/>
    </xf>
    <xf numFmtId="0" fontId="70" fillId="33" borderId="22" xfId="0" applyFont="1" applyFill="1" applyBorder="1" applyAlignment="1">
      <alignment vertical="center" shrinkToFit="1"/>
    </xf>
    <xf numFmtId="0" fontId="70" fillId="33" borderId="22" xfId="0" applyFont="1" applyFill="1" applyBorder="1" applyAlignment="1">
      <alignment vertical="center"/>
    </xf>
    <xf numFmtId="40" fontId="70" fillId="33" borderId="22" xfId="55" applyNumberFormat="1" applyFont="1" applyFill="1" applyBorder="1" applyAlignment="1">
      <alignment vertical="center"/>
    </xf>
    <xf numFmtId="0" fontId="70" fillId="33" borderId="22" xfId="0" applyFont="1" applyFill="1" applyBorder="1" applyAlignment="1">
      <alignment horizontal="right" vertical="center"/>
    </xf>
    <xf numFmtId="0" fontId="70" fillId="33" borderId="23" xfId="0" applyFont="1" applyFill="1" applyBorder="1" applyAlignment="1">
      <alignment vertical="center"/>
    </xf>
    <xf numFmtId="0" fontId="70" fillId="33" borderId="43" xfId="0" applyFont="1" applyFill="1" applyBorder="1" applyAlignment="1">
      <alignment vertical="center"/>
    </xf>
    <xf numFmtId="0" fontId="70" fillId="33" borderId="18" xfId="0" applyFont="1" applyFill="1" applyBorder="1" applyAlignment="1">
      <alignment vertical="center" shrinkToFit="1"/>
    </xf>
    <xf numFmtId="0" fontId="70" fillId="33" borderId="18" xfId="0" applyFont="1" applyFill="1" applyBorder="1" applyAlignment="1">
      <alignment vertical="center"/>
    </xf>
    <xf numFmtId="40" fontId="70" fillId="33" borderId="18" xfId="55" applyNumberFormat="1" applyFont="1" applyFill="1" applyBorder="1" applyAlignment="1">
      <alignment vertical="center"/>
    </xf>
    <xf numFmtId="0" fontId="70" fillId="33" borderId="18" xfId="0" applyFont="1" applyFill="1" applyBorder="1" applyAlignment="1">
      <alignment horizontal="right" vertical="center"/>
    </xf>
    <xf numFmtId="0" fontId="70" fillId="33" borderId="19" xfId="0" applyFont="1" applyFill="1" applyBorder="1" applyAlignment="1">
      <alignment vertical="center"/>
    </xf>
    <xf numFmtId="0" fontId="68" fillId="34" borderId="0" xfId="0" applyFont="1" applyFill="1" applyAlignment="1">
      <alignment vertical="center"/>
    </xf>
    <xf numFmtId="0" fontId="72" fillId="33" borderId="41" xfId="0" applyFont="1" applyFill="1" applyBorder="1" applyAlignment="1">
      <alignment vertical="center"/>
    </xf>
    <xf numFmtId="0" fontId="72" fillId="33" borderId="16" xfId="0" applyFont="1" applyFill="1" applyBorder="1" applyAlignment="1">
      <alignment vertical="center" shrinkToFit="1"/>
    </xf>
    <xf numFmtId="0" fontId="72" fillId="33" borderId="16" xfId="0" applyFont="1" applyFill="1" applyBorder="1" applyAlignment="1">
      <alignment vertical="center"/>
    </xf>
    <xf numFmtId="40" fontId="72" fillId="33" borderId="16" xfId="55" applyNumberFormat="1" applyFont="1" applyFill="1" applyBorder="1" applyAlignment="1">
      <alignment vertical="center"/>
    </xf>
    <xf numFmtId="0" fontId="72" fillId="33" borderId="42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 shrinkToFit="1"/>
    </xf>
    <xf numFmtId="0" fontId="72" fillId="33" borderId="10" xfId="0" applyFont="1" applyFill="1" applyBorder="1" applyAlignment="1">
      <alignment vertical="center"/>
    </xf>
    <xf numFmtId="40" fontId="72" fillId="33" borderId="10" xfId="55" applyNumberFormat="1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70" fillId="33" borderId="0" xfId="0" applyFont="1" applyFill="1" applyAlignment="1">
      <alignment vertical="center" shrinkToFit="1"/>
    </xf>
    <xf numFmtId="0" fontId="70" fillId="33" borderId="44" xfId="0" applyFont="1" applyFill="1" applyBorder="1" applyAlignment="1">
      <alignment vertical="center" shrinkToFit="1"/>
    </xf>
    <xf numFmtId="0" fontId="70" fillId="0" borderId="10" xfId="0" applyFont="1" applyFill="1" applyBorder="1" applyAlignment="1">
      <alignment horizontal="left" vertical="center" shrinkToFit="1"/>
    </xf>
    <xf numFmtId="0" fontId="68" fillId="33" borderId="0" xfId="0" applyFont="1" applyFill="1" applyAlignment="1">
      <alignment vertical="center" shrinkToFit="1"/>
    </xf>
    <xf numFmtId="0" fontId="68" fillId="33" borderId="44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shrinkToFit="1"/>
    </xf>
    <xf numFmtId="0" fontId="68" fillId="0" borderId="22" xfId="0" applyFont="1" applyFill="1" applyBorder="1" applyAlignment="1">
      <alignment vertical="center" shrinkToFit="1"/>
    </xf>
    <xf numFmtId="0" fontId="70" fillId="0" borderId="47" xfId="0" applyFont="1" applyFill="1" applyBorder="1" applyAlignment="1">
      <alignment vertical="center"/>
    </xf>
    <xf numFmtId="0" fontId="70" fillId="0" borderId="13" xfId="0" applyFont="1" applyFill="1" applyBorder="1" applyAlignment="1">
      <alignment vertical="center" shrinkToFit="1"/>
    </xf>
    <xf numFmtId="0" fontId="70" fillId="0" borderId="13" xfId="0" applyFont="1" applyFill="1" applyBorder="1" applyAlignment="1">
      <alignment vertical="center"/>
    </xf>
    <xf numFmtId="40" fontId="70" fillId="0" borderId="13" xfId="55" applyNumberFormat="1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48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38" fontId="68" fillId="0" borderId="40" xfId="0" applyNumberFormat="1" applyFont="1" applyBorder="1" applyAlignment="1">
      <alignment vertical="center"/>
    </xf>
    <xf numFmtId="38" fontId="68" fillId="0" borderId="39" xfId="0" applyNumberFormat="1" applyFont="1" applyBorder="1" applyAlignment="1">
      <alignment vertical="center"/>
    </xf>
    <xf numFmtId="38" fontId="68" fillId="0" borderId="23" xfId="0" applyNumberFormat="1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38" fontId="68" fillId="0" borderId="16" xfId="0" applyNumberFormat="1" applyFont="1" applyBorder="1" applyAlignment="1">
      <alignment vertical="center"/>
    </xf>
    <xf numFmtId="38" fontId="68" fillId="0" borderId="19" xfId="0" applyNumberFormat="1" applyFont="1" applyBorder="1" applyAlignment="1">
      <alignment vertical="center"/>
    </xf>
    <xf numFmtId="38" fontId="68" fillId="0" borderId="0" xfId="0" applyNumberFormat="1" applyFont="1" applyAlignment="1">
      <alignment vertical="center"/>
    </xf>
    <xf numFmtId="38" fontId="68" fillId="0" borderId="44" xfId="0" applyNumberFormat="1" applyFont="1" applyBorder="1" applyAlignment="1">
      <alignment horizontal="center" vertical="center"/>
    </xf>
    <xf numFmtId="38" fontId="68" fillId="0" borderId="10" xfId="0" applyNumberFormat="1" applyFont="1" applyBorder="1" applyAlignment="1">
      <alignment vertical="center"/>
    </xf>
    <xf numFmtId="38" fontId="68" fillId="0" borderId="18" xfId="0" applyNumberFormat="1" applyFont="1" applyBorder="1" applyAlignment="1">
      <alignment vertical="center"/>
    </xf>
    <xf numFmtId="38" fontId="68" fillId="0" borderId="36" xfId="0" applyNumberFormat="1" applyFont="1" applyBorder="1" applyAlignment="1">
      <alignment vertical="center"/>
    </xf>
    <xf numFmtId="38" fontId="68" fillId="0" borderId="48" xfId="0" applyNumberFormat="1" applyFont="1" applyBorder="1" applyAlignment="1">
      <alignment vertical="center"/>
    </xf>
    <xf numFmtId="38" fontId="68" fillId="0" borderId="10" xfId="0" applyNumberFormat="1" applyFont="1" applyFill="1" applyBorder="1" applyAlignment="1">
      <alignment vertical="center"/>
    </xf>
    <xf numFmtId="38" fontId="68" fillId="0" borderId="39" xfId="0" applyNumberFormat="1" applyFont="1" applyFill="1" applyBorder="1" applyAlignment="1">
      <alignment vertical="center"/>
    </xf>
    <xf numFmtId="38" fontId="68" fillId="0" borderId="37" xfId="0" applyNumberFormat="1" applyFont="1" applyBorder="1" applyAlignment="1">
      <alignment vertical="center"/>
    </xf>
    <xf numFmtId="38" fontId="68" fillId="0" borderId="49" xfId="0" applyNumberFormat="1" applyFont="1" applyBorder="1" applyAlignment="1">
      <alignment vertical="center"/>
    </xf>
    <xf numFmtId="38" fontId="68" fillId="0" borderId="16" xfId="0" applyNumberFormat="1" applyFont="1" applyFill="1" applyBorder="1" applyAlignment="1">
      <alignment vertical="center"/>
    </xf>
    <xf numFmtId="38" fontId="68" fillId="0" borderId="40" xfId="0" applyNumberFormat="1" applyFont="1" applyFill="1" applyBorder="1" applyAlignment="1">
      <alignment vertical="center"/>
    </xf>
    <xf numFmtId="38" fontId="68" fillId="0" borderId="23" xfId="0" applyNumberFormat="1" applyFont="1" applyFill="1" applyBorder="1" applyAlignment="1">
      <alignment vertical="center"/>
    </xf>
    <xf numFmtId="38" fontId="68" fillId="0" borderId="16" xfId="0" applyNumberFormat="1" applyFont="1" applyFill="1" applyBorder="1" applyAlignment="1">
      <alignment horizontal="right" vertical="center"/>
    </xf>
    <xf numFmtId="38" fontId="70" fillId="0" borderId="0" xfId="55" applyNumberFormat="1" applyFont="1" applyFill="1" applyAlignment="1">
      <alignment vertical="center"/>
    </xf>
    <xf numFmtId="0" fontId="70" fillId="0" borderId="28" xfId="0" applyFont="1" applyFill="1" applyBorder="1" applyAlignment="1">
      <alignment horizontal="center" vertical="center"/>
    </xf>
    <xf numFmtId="38" fontId="70" fillId="0" borderId="44" xfId="55" applyNumberFormat="1" applyFont="1" applyFill="1" applyBorder="1" applyAlignment="1">
      <alignment horizontal="center" vertical="center"/>
    </xf>
    <xf numFmtId="38" fontId="70" fillId="0" borderId="11" xfId="55" applyNumberFormat="1" applyFont="1" applyFill="1" applyBorder="1" applyAlignment="1">
      <alignment horizontal="center" vertical="center"/>
    </xf>
    <xf numFmtId="38" fontId="70" fillId="0" borderId="0" xfId="0" applyNumberFormat="1" applyFont="1" applyFill="1" applyAlignment="1">
      <alignment vertical="center"/>
    </xf>
    <xf numFmtId="0" fontId="70" fillId="0" borderId="48" xfId="0" applyFont="1" applyFill="1" applyBorder="1" applyAlignment="1">
      <alignment vertical="center"/>
    </xf>
    <xf numFmtId="0" fontId="70" fillId="0" borderId="27" xfId="0" applyFont="1" applyFill="1" applyBorder="1" applyAlignment="1">
      <alignment vertical="center"/>
    </xf>
    <xf numFmtId="40" fontId="70" fillId="0" borderId="44" xfId="0" applyNumberFormat="1" applyFont="1" applyFill="1" applyBorder="1" applyAlignment="1">
      <alignment horizontal="center" vertical="center"/>
    </xf>
    <xf numFmtId="40" fontId="70" fillId="0" borderId="0" xfId="0" applyNumberFormat="1" applyFont="1" applyFill="1" applyAlignment="1">
      <alignment vertical="center"/>
    </xf>
    <xf numFmtId="40" fontId="70" fillId="0" borderId="36" xfId="0" applyNumberFormat="1" applyFont="1" applyFill="1" applyBorder="1" applyAlignment="1">
      <alignment vertical="center"/>
    </xf>
    <xf numFmtId="38" fontId="70" fillId="0" borderId="36" xfId="55" applyNumberFormat="1" applyFont="1" applyFill="1" applyBorder="1" applyAlignment="1">
      <alignment vertical="center"/>
    </xf>
    <xf numFmtId="38" fontId="70" fillId="0" borderId="37" xfId="55" applyNumberFormat="1" applyFont="1" applyFill="1" applyBorder="1" applyAlignment="1">
      <alignment vertical="center"/>
    </xf>
    <xf numFmtId="40" fontId="70" fillId="0" borderId="48" xfId="0" applyNumberFormat="1" applyFont="1" applyFill="1" applyBorder="1" applyAlignment="1">
      <alignment vertical="center"/>
    </xf>
    <xf numFmtId="38" fontId="70" fillId="0" borderId="48" xfId="55" applyNumberFormat="1" applyFont="1" applyFill="1" applyBorder="1" applyAlignment="1">
      <alignment vertical="center"/>
    </xf>
    <xf numFmtId="38" fontId="70" fillId="0" borderId="49" xfId="55" applyNumberFormat="1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0" fillId="0" borderId="0" xfId="0" applyFont="1" applyFill="1" applyBorder="1" applyAlignment="1" quotePrefix="1">
      <alignment horizontal="right" vertical="center"/>
    </xf>
    <xf numFmtId="0" fontId="69" fillId="4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38" fontId="68" fillId="0" borderId="0" xfId="0" applyNumberFormat="1" applyFont="1" applyBorder="1" applyAlignment="1">
      <alignment vertical="center"/>
    </xf>
    <xf numFmtId="188" fontId="68" fillId="35" borderId="34" xfId="0" applyNumberFormat="1" applyFont="1" applyFill="1" applyBorder="1" applyAlignment="1">
      <alignment vertical="center"/>
    </xf>
    <xf numFmtId="188" fontId="68" fillId="0" borderId="40" xfId="0" applyNumberFormat="1" applyFont="1" applyBorder="1" applyAlignment="1">
      <alignment vertical="center"/>
    </xf>
    <xf numFmtId="188" fontId="68" fillId="0" borderId="39" xfId="0" applyNumberFormat="1" applyFont="1" applyBorder="1" applyAlignment="1">
      <alignment vertical="center"/>
    </xf>
    <xf numFmtId="188" fontId="68" fillId="0" borderId="23" xfId="0" applyNumberFormat="1" applyFont="1" applyBorder="1" applyAlignment="1">
      <alignment vertical="center"/>
    </xf>
    <xf numFmtId="188" fontId="68" fillId="0" borderId="19" xfId="0" applyNumberFormat="1" applyFont="1" applyBorder="1" applyAlignment="1">
      <alignment vertical="center"/>
    </xf>
    <xf numFmtId="40" fontId="68" fillId="0" borderId="22" xfId="52" applyNumberFormat="1" applyFont="1" applyBorder="1" applyAlignment="1">
      <alignment vertical="center"/>
    </xf>
    <xf numFmtId="38" fontId="68" fillId="0" borderId="22" xfId="0" applyNumberFormat="1" applyFont="1" applyBorder="1" applyAlignment="1">
      <alignment vertical="center"/>
    </xf>
    <xf numFmtId="0" fontId="68" fillId="0" borderId="48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20" xfId="0" applyFont="1" applyBorder="1" applyAlignment="1">
      <alignment vertical="center" shrinkToFit="1"/>
    </xf>
    <xf numFmtId="0" fontId="68" fillId="0" borderId="29" xfId="0" applyFont="1" applyBorder="1" applyAlignment="1">
      <alignment vertical="center" shrinkToFit="1"/>
    </xf>
    <xf numFmtId="0" fontId="68" fillId="0" borderId="44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0" xfId="81" applyFont="1" applyFill="1" applyBorder="1" applyAlignment="1">
      <alignment vertical="center" shrinkToFit="1"/>
      <protection/>
    </xf>
    <xf numFmtId="0" fontId="68" fillId="0" borderId="50" xfId="0" applyFont="1" applyBorder="1" applyAlignment="1">
      <alignment horizontal="right" vertical="center"/>
    </xf>
    <xf numFmtId="40" fontId="68" fillId="0" borderId="22" xfId="52" applyNumberFormat="1" applyFont="1" applyFill="1" applyBorder="1" applyAlignment="1">
      <alignment vertical="center"/>
    </xf>
    <xf numFmtId="38" fontId="68" fillId="0" borderId="22" xfId="0" applyNumberFormat="1" applyFont="1" applyFill="1" applyBorder="1" applyAlignment="1">
      <alignment horizontal="right" vertical="center"/>
    </xf>
    <xf numFmtId="38" fontId="68" fillId="0" borderId="51" xfId="55" applyNumberFormat="1" applyFont="1" applyFill="1" applyBorder="1" applyAlignment="1">
      <alignment horizontal="center" vertical="center"/>
    </xf>
    <xf numFmtId="38" fontId="68" fillId="0" borderId="52" xfId="55" applyNumberFormat="1" applyFont="1" applyFill="1" applyBorder="1" applyAlignment="1">
      <alignment horizontal="center" vertical="center"/>
    </xf>
    <xf numFmtId="38" fontId="68" fillId="0" borderId="16" xfId="55" applyNumberFormat="1" applyFont="1" applyFill="1" applyBorder="1" applyAlignment="1">
      <alignment horizontal="right" vertical="center"/>
    </xf>
    <xf numFmtId="38" fontId="68" fillId="0" borderId="23" xfId="55" applyNumberFormat="1" applyFont="1" applyFill="1" applyBorder="1" applyAlignment="1">
      <alignment vertical="center"/>
    </xf>
    <xf numFmtId="38" fontId="68" fillId="0" borderId="22" xfId="55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38" fontId="68" fillId="0" borderId="40" xfId="55" applyNumberFormat="1" applyFont="1" applyFill="1" applyBorder="1" applyAlignment="1">
      <alignment vertical="center"/>
    </xf>
    <xf numFmtId="38" fontId="68" fillId="0" borderId="16" xfId="55" applyNumberFormat="1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/>
    </xf>
    <xf numFmtId="0" fontId="68" fillId="0" borderId="22" xfId="0" applyFont="1" applyFill="1" applyBorder="1" applyAlignment="1">
      <alignment vertical="center"/>
    </xf>
    <xf numFmtId="40" fontId="68" fillId="0" borderId="16" xfId="55" applyNumberFormat="1" applyFont="1" applyFill="1" applyBorder="1" applyAlignment="1">
      <alignment vertical="center"/>
    </xf>
    <xf numFmtId="0" fontId="68" fillId="0" borderId="16" xfId="0" applyFont="1" applyFill="1" applyBorder="1" applyAlignment="1">
      <alignment vertical="center" shrinkToFit="1"/>
    </xf>
    <xf numFmtId="40" fontId="68" fillId="0" borderId="22" xfId="55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horizontal="center" vertical="center"/>
    </xf>
    <xf numFmtId="0" fontId="68" fillId="0" borderId="21" xfId="0" applyFont="1" applyBorder="1" applyAlignment="1">
      <alignment vertical="center"/>
    </xf>
    <xf numFmtId="0" fontId="68" fillId="0" borderId="22" xfId="0" applyFont="1" applyBorder="1" applyAlignment="1">
      <alignment horizontal="center" vertical="center"/>
    </xf>
    <xf numFmtId="0" fontId="68" fillId="0" borderId="39" xfId="0" applyFont="1" applyBorder="1" applyAlignment="1">
      <alignment vertical="center"/>
    </xf>
    <xf numFmtId="0" fontId="68" fillId="0" borderId="38" xfId="0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188" fontId="68" fillId="0" borderId="0" xfId="0" applyNumberFormat="1" applyFont="1" applyFill="1" applyAlignment="1">
      <alignment vertical="center"/>
    </xf>
    <xf numFmtId="0" fontId="68" fillId="0" borderId="0" xfId="0" applyFont="1" applyFill="1" applyAlignment="1">
      <alignment horizontal="right" vertical="center"/>
    </xf>
    <xf numFmtId="188" fontId="68" fillId="0" borderId="53" xfId="0" applyNumberFormat="1" applyFont="1" applyFill="1" applyBorder="1" applyAlignment="1">
      <alignment vertical="center"/>
    </xf>
    <xf numFmtId="188" fontId="68" fillId="0" borderId="0" xfId="0" applyNumberFormat="1" applyFont="1" applyAlignment="1">
      <alignment vertical="center"/>
    </xf>
    <xf numFmtId="188" fontId="68" fillId="0" borderId="11" xfId="0" applyNumberFormat="1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74" fillId="0" borderId="0" xfId="79" applyFont="1">
      <alignment vertical="center"/>
      <protection/>
    </xf>
    <xf numFmtId="0" fontId="75" fillId="0" borderId="0" xfId="79" applyFont="1">
      <alignment vertical="center"/>
      <protection/>
    </xf>
    <xf numFmtId="0" fontId="75" fillId="0" borderId="0" xfId="79" applyFont="1" applyAlignment="1">
      <alignment horizontal="right" vertical="center"/>
      <protection/>
    </xf>
    <xf numFmtId="0" fontId="19" fillId="0" borderId="0" xfId="79" applyFont="1" applyAlignment="1">
      <alignment horizontal="right" vertical="center"/>
      <protection/>
    </xf>
    <xf numFmtId="0" fontId="76" fillId="0" borderId="0" xfId="79" applyFont="1">
      <alignment vertical="center"/>
      <protection/>
    </xf>
    <xf numFmtId="0" fontId="77" fillId="0" borderId="0" xfId="79" applyFont="1" applyAlignment="1">
      <alignment horizontal="right" vertical="center"/>
      <protection/>
    </xf>
    <xf numFmtId="0" fontId="76" fillId="0" borderId="0" xfId="79" applyFont="1" applyAlignment="1">
      <alignment horizontal="right" vertical="center"/>
      <protection/>
    </xf>
    <xf numFmtId="0" fontId="78" fillId="0" borderId="0" xfId="79" applyFont="1" applyAlignment="1">
      <alignment horizontal="right" vertical="center"/>
      <protection/>
    </xf>
    <xf numFmtId="0" fontId="79" fillId="0" borderId="0" xfId="79" applyFont="1">
      <alignment vertical="center"/>
      <protection/>
    </xf>
    <xf numFmtId="0" fontId="20" fillId="0" borderId="0" xfId="79" applyFont="1">
      <alignment vertical="center"/>
      <protection/>
    </xf>
    <xf numFmtId="0" fontId="76" fillId="0" borderId="0" xfId="79" applyFont="1" applyAlignment="1">
      <alignment horizontal="center" vertical="center"/>
      <protection/>
    </xf>
    <xf numFmtId="31" fontId="70" fillId="0" borderId="35" xfId="0" applyNumberFormat="1" applyFont="1" applyFill="1" applyBorder="1" applyAlignment="1" quotePrefix="1">
      <alignment horizontal="right" vertical="center"/>
    </xf>
    <xf numFmtId="0" fontId="68" fillId="0" borderId="22" xfId="0" applyFont="1" applyFill="1" applyBorder="1" applyAlignment="1">
      <alignment vertical="center"/>
    </xf>
    <xf numFmtId="38" fontId="70" fillId="0" borderId="54" xfId="55" applyNumberFormat="1" applyFont="1" applyFill="1" applyBorder="1" applyAlignment="1">
      <alignment horizontal="center" vertical="center"/>
    </xf>
    <xf numFmtId="38" fontId="70" fillId="0" borderId="55" xfId="55" applyNumberFormat="1" applyFont="1" applyFill="1" applyBorder="1" applyAlignment="1">
      <alignment horizontal="center" vertical="center"/>
    </xf>
    <xf numFmtId="40" fontId="70" fillId="7" borderId="10" xfId="55" applyNumberFormat="1" applyFont="1" applyFill="1" applyBorder="1" applyAlignment="1">
      <alignment vertical="center"/>
    </xf>
    <xf numFmtId="38" fontId="68" fillId="0" borderId="54" xfId="0" applyNumberFormat="1" applyFont="1" applyBorder="1" applyAlignment="1">
      <alignment horizontal="center" vertical="center"/>
    </xf>
    <xf numFmtId="38" fontId="70" fillId="0" borderId="56" xfId="55" applyNumberFormat="1" applyFont="1" applyFill="1" applyBorder="1" applyAlignment="1">
      <alignment horizontal="center" vertical="center"/>
    </xf>
    <xf numFmtId="38" fontId="68" fillId="0" borderId="57" xfId="55" applyNumberFormat="1" applyFont="1" applyFill="1" applyBorder="1" applyAlignment="1">
      <alignment horizontal="center" vertical="center"/>
    </xf>
    <xf numFmtId="188" fontId="68" fillId="0" borderId="58" xfId="0" applyNumberFormat="1" applyFont="1" applyFill="1" applyBorder="1" applyAlignment="1">
      <alignment vertical="center"/>
    </xf>
    <xf numFmtId="38" fontId="68" fillId="0" borderId="43" xfId="55" applyNumberFormat="1" applyFont="1" applyFill="1" applyBorder="1" applyAlignment="1">
      <alignment horizontal="center" vertical="center"/>
    </xf>
    <xf numFmtId="38" fontId="68" fillId="0" borderId="18" xfId="55" applyNumberFormat="1" applyFont="1" applyFill="1" applyBorder="1" applyAlignment="1">
      <alignment horizontal="center" vertical="center"/>
    </xf>
    <xf numFmtId="188" fontId="68" fillId="0" borderId="18" xfId="55" applyNumberFormat="1" applyFont="1" applyFill="1" applyBorder="1" applyAlignment="1">
      <alignment horizontal="center" vertical="center"/>
    </xf>
    <xf numFmtId="38" fontId="68" fillId="0" borderId="19" xfId="55" applyNumberFormat="1" applyFont="1" applyFill="1" applyBorder="1" applyAlignment="1">
      <alignment horizontal="center" vertical="center"/>
    </xf>
    <xf numFmtId="38" fontId="68" fillId="0" borderId="41" xfId="55" applyNumberFormat="1" applyFont="1" applyFill="1" applyBorder="1" applyAlignment="1">
      <alignment horizontal="center" vertical="center"/>
    </xf>
    <xf numFmtId="188" fontId="68" fillId="0" borderId="16" xfId="55" applyNumberFormat="1" applyFont="1" applyFill="1" applyBorder="1" applyAlignment="1">
      <alignment vertical="center"/>
    </xf>
    <xf numFmtId="38" fontId="68" fillId="0" borderId="45" xfId="55" applyNumberFormat="1" applyFont="1" applyFill="1" applyBorder="1" applyAlignment="1">
      <alignment horizontal="center" vertical="center"/>
    </xf>
    <xf numFmtId="38" fontId="68" fillId="0" borderId="22" xfId="55" applyNumberFormat="1" applyFont="1" applyFill="1" applyBorder="1" applyAlignment="1">
      <alignment horizontal="right" vertical="center"/>
    </xf>
    <xf numFmtId="188" fontId="68" fillId="0" borderId="22" xfId="55" applyNumberFormat="1" applyFont="1" applyFill="1" applyBorder="1" applyAlignment="1">
      <alignment vertical="center"/>
    </xf>
    <xf numFmtId="188" fontId="68" fillId="0" borderId="16" xfId="0" applyNumberFormat="1" applyFont="1" applyFill="1" applyBorder="1" applyAlignment="1">
      <alignment vertical="center"/>
    </xf>
    <xf numFmtId="188" fontId="68" fillId="0" borderId="22" xfId="0" applyNumberFormat="1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0" fontId="68" fillId="0" borderId="41" xfId="0" applyFont="1" applyFill="1" applyBorder="1" applyAlignment="1">
      <alignment vertical="center"/>
    </xf>
    <xf numFmtId="0" fontId="68" fillId="0" borderId="44" xfId="0" applyFont="1" applyBorder="1" applyAlignment="1">
      <alignment horizontal="center" vertical="center"/>
    </xf>
    <xf numFmtId="0" fontId="68" fillId="0" borderId="59" xfId="0" applyFont="1" applyBorder="1" applyAlignment="1">
      <alignment vertical="center" shrinkToFit="1"/>
    </xf>
    <xf numFmtId="0" fontId="68" fillId="0" borderId="60" xfId="0" applyFont="1" applyBorder="1" applyAlignment="1">
      <alignment vertical="center"/>
    </xf>
    <xf numFmtId="0" fontId="68" fillId="0" borderId="60" xfId="0" applyFont="1" applyBorder="1" applyAlignment="1">
      <alignment horizontal="center" vertical="center"/>
    </xf>
    <xf numFmtId="40" fontId="68" fillId="0" borderId="60" xfId="55" applyNumberFormat="1" applyFont="1" applyBorder="1" applyAlignment="1">
      <alignment vertical="center"/>
    </xf>
    <xf numFmtId="0" fontId="68" fillId="0" borderId="61" xfId="0" applyFont="1" applyBorder="1" applyAlignment="1">
      <alignment vertical="center"/>
    </xf>
    <xf numFmtId="0" fontId="68" fillId="0" borderId="62" xfId="0" applyFont="1" applyBorder="1" applyAlignment="1">
      <alignment vertical="center" shrinkToFit="1"/>
    </xf>
    <xf numFmtId="0" fontId="68" fillId="0" borderId="63" xfId="0" applyFont="1" applyBorder="1" applyAlignment="1">
      <alignment vertical="center"/>
    </xf>
    <xf numFmtId="0" fontId="68" fillId="0" borderId="63" xfId="0" applyFont="1" applyBorder="1" applyAlignment="1">
      <alignment horizontal="center" vertical="center"/>
    </xf>
    <xf numFmtId="40" fontId="9" fillId="0" borderId="63" xfId="55" applyNumberFormat="1" applyFont="1" applyBorder="1" applyAlignment="1">
      <alignment vertical="center"/>
    </xf>
    <xf numFmtId="38" fontId="68" fillId="0" borderId="64" xfId="0" applyNumberFormat="1" applyFont="1" applyBorder="1" applyAlignment="1">
      <alignment vertical="center"/>
    </xf>
    <xf numFmtId="38" fontId="68" fillId="0" borderId="34" xfId="0" applyNumberFormat="1" applyFont="1" applyBorder="1" applyAlignment="1">
      <alignment vertical="center"/>
    </xf>
    <xf numFmtId="0" fontId="68" fillId="0" borderId="62" xfId="0" applyFont="1" applyBorder="1" applyAlignment="1">
      <alignment horizontal="right" vertical="center" shrinkToFit="1"/>
    </xf>
    <xf numFmtId="40" fontId="68" fillId="0" borderId="63" xfId="55" applyNumberFormat="1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65" xfId="0" applyFont="1" applyBorder="1" applyAlignment="1">
      <alignment vertical="center" shrinkToFit="1"/>
    </xf>
    <xf numFmtId="0" fontId="68" fillId="0" borderId="51" xfId="0" applyFont="1" applyBorder="1" applyAlignment="1">
      <alignment vertical="center"/>
    </xf>
    <xf numFmtId="0" fontId="68" fillId="0" borderId="51" xfId="0" applyFont="1" applyBorder="1" applyAlignment="1">
      <alignment horizontal="center" vertical="center"/>
    </xf>
    <xf numFmtId="40" fontId="68" fillId="0" borderId="51" xfId="55" applyNumberFormat="1" applyFont="1" applyBorder="1" applyAlignment="1">
      <alignment vertical="center"/>
    </xf>
    <xf numFmtId="38" fontId="68" fillId="0" borderId="52" xfId="0" applyNumberFormat="1" applyFont="1" applyBorder="1" applyAlignment="1">
      <alignment vertical="center"/>
    </xf>
    <xf numFmtId="38" fontId="68" fillId="7" borderId="64" xfId="0" applyNumberFormat="1" applyFont="1" applyFill="1" applyBorder="1" applyAlignment="1">
      <alignment vertical="center"/>
    </xf>
    <xf numFmtId="0" fontId="68" fillId="0" borderId="62" xfId="0" applyFont="1" applyBorder="1" applyAlignment="1">
      <alignment horizontal="left" vertical="center" shrinkToFit="1"/>
    </xf>
    <xf numFmtId="40" fontId="68" fillId="0" borderId="60" xfId="52" applyNumberFormat="1" applyFont="1" applyBorder="1" applyAlignment="1">
      <alignment vertical="center"/>
    </xf>
    <xf numFmtId="38" fontId="68" fillId="0" borderId="60" xfId="0" applyNumberFormat="1" applyFont="1" applyBorder="1" applyAlignment="1">
      <alignment vertical="center"/>
    </xf>
    <xf numFmtId="0" fontId="68" fillId="0" borderId="63" xfId="0" applyFont="1" applyBorder="1" applyAlignment="1">
      <alignment vertical="center" shrinkToFit="1"/>
    </xf>
    <xf numFmtId="38" fontId="68" fillId="0" borderId="63" xfId="0" applyNumberFormat="1" applyFont="1" applyBorder="1" applyAlignment="1">
      <alignment vertical="center"/>
    </xf>
    <xf numFmtId="0" fontId="68" fillId="0" borderId="64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68" fillId="0" borderId="57" xfId="81" applyFont="1" applyFill="1" applyBorder="1" applyAlignment="1">
      <alignment vertical="center"/>
      <protection/>
    </xf>
    <xf numFmtId="0" fontId="68" fillId="0" borderId="65" xfId="81" applyFont="1" applyFill="1" applyBorder="1" applyAlignment="1">
      <alignment vertical="center" shrinkToFit="1"/>
      <protection/>
    </xf>
    <xf numFmtId="0" fontId="68" fillId="0" borderId="51" xfId="81" applyFont="1" applyFill="1" applyBorder="1" applyAlignment="1">
      <alignment vertical="center" shrinkToFit="1"/>
      <protection/>
    </xf>
    <xf numFmtId="0" fontId="68" fillId="0" borderId="51" xfId="81" applyFont="1" applyFill="1" applyBorder="1" applyAlignment="1">
      <alignment horizontal="center" vertical="center"/>
      <protection/>
    </xf>
    <xf numFmtId="40" fontId="68" fillId="0" borderId="51" xfId="56" applyNumberFormat="1" applyFont="1" applyFill="1" applyBorder="1" applyAlignment="1">
      <alignment vertical="center"/>
    </xf>
    <xf numFmtId="38" fontId="68" fillId="0" borderId="51" xfId="0" applyNumberFormat="1" applyFont="1" applyBorder="1" applyAlignment="1">
      <alignment vertical="center"/>
    </xf>
    <xf numFmtId="0" fontId="68" fillId="0" borderId="52" xfId="0" applyFont="1" applyBorder="1" applyAlignment="1">
      <alignment vertical="center"/>
    </xf>
    <xf numFmtId="0" fontId="68" fillId="0" borderId="33" xfId="81" applyFont="1" applyFill="1" applyBorder="1" applyAlignment="1">
      <alignment vertical="center"/>
      <protection/>
    </xf>
    <xf numFmtId="0" fontId="68" fillId="0" borderId="62" xfId="81" applyFont="1" applyFill="1" applyBorder="1" applyAlignment="1">
      <alignment vertical="center" shrinkToFit="1"/>
      <protection/>
    </xf>
    <xf numFmtId="0" fontId="68" fillId="0" borderId="63" xfId="81" applyFont="1" applyFill="1" applyBorder="1" applyAlignment="1">
      <alignment vertical="center" shrinkToFit="1"/>
      <protection/>
    </xf>
    <xf numFmtId="0" fontId="68" fillId="0" borderId="63" xfId="81" applyFont="1" applyFill="1" applyBorder="1" applyAlignment="1">
      <alignment horizontal="center" vertical="center"/>
      <protection/>
    </xf>
    <xf numFmtId="40" fontId="68" fillId="0" borderId="63" xfId="56" applyNumberFormat="1" applyFont="1" applyFill="1" applyBorder="1" applyAlignment="1">
      <alignment vertical="center"/>
    </xf>
    <xf numFmtId="0" fontId="68" fillId="0" borderId="63" xfId="81" applyFont="1" applyFill="1" applyBorder="1" applyAlignment="1">
      <alignment vertical="center"/>
      <protection/>
    </xf>
    <xf numFmtId="0" fontId="68" fillId="0" borderId="62" xfId="81" applyFont="1" applyFill="1" applyBorder="1" applyAlignment="1">
      <alignment horizontal="left" vertical="center" shrinkToFit="1"/>
      <protection/>
    </xf>
    <xf numFmtId="0" fontId="68" fillId="0" borderId="63" xfId="81" applyFont="1" applyBorder="1" applyAlignment="1">
      <alignment horizontal="center" vertical="center"/>
      <protection/>
    </xf>
    <xf numFmtId="40" fontId="68" fillId="0" borderId="63" xfId="56" applyNumberFormat="1" applyFont="1" applyBorder="1" applyAlignment="1">
      <alignment vertical="center"/>
    </xf>
    <xf numFmtId="0" fontId="68" fillId="0" borderId="62" xfId="81" applyFont="1" applyFill="1" applyBorder="1" applyAlignment="1">
      <alignment horizontal="right" vertical="center" shrinkToFit="1"/>
      <protection/>
    </xf>
    <xf numFmtId="40" fontId="68" fillId="0" borderId="51" xfId="52" applyNumberFormat="1" applyFont="1" applyBorder="1" applyAlignment="1">
      <alignment vertical="center"/>
    </xf>
    <xf numFmtId="0" fontId="70" fillId="0" borderId="62" xfId="0" applyFont="1" applyFill="1" applyBorder="1" applyAlignment="1">
      <alignment vertical="center" shrinkToFit="1"/>
    </xf>
    <xf numFmtId="0" fontId="70" fillId="0" borderId="34" xfId="0" applyFont="1" applyFill="1" applyBorder="1" applyAlignment="1">
      <alignment vertical="center"/>
    </xf>
    <xf numFmtId="0" fontId="80" fillId="0" borderId="62" xfId="0" applyFont="1" applyFill="1" applyBorder="1" applyAlignment="1">
      <alignment vertical="center" shrinkToFit="1"/>
    </xf>
    <xf numFmtId="0" fontId="68" fillId="0" borderId="66" xfId="0" applyFont="1" applyBorder="1" applyAlignment="1">
      <alignment horizontal="left" vertical="center"/>
    </xf>
    <xf numFmtId="0" fontId="68" fillId="0" borderId="62" xfId="0" applyFont="1" applyBorder="1" applyAlignment="1">
      <alignment horizontal="left" vertical="center"/>
    </xf>
    <xf numFmtId="188" fontId="68" fillId="0" borderId="64" xfId="0" applyNumberFormat="1" applyFont="1" applyBorder="1" applyAlignment="1">
      <alignment vertical="center"/>
    </xf>
    <xf numFmtId="0" fontId="68" fillId="0" borderId="67" xfId="0" applyFont="1" applyBorder="1" applyAlignment="1">
      <alignment horizontal="right" vertical="center"/>
    </xf>
    <xf numFmtId="188" fontId="68" fillId="0" borderId="52" xfId="0" applyNumberFormat="1" applyFont="1" applyBorder="1" applyAlignment="1">
      <alignment vertical="center"/>
    </xf>
    <xf numFmtId="0" fontId="68" fillId="0" borderId="67" xfId="0" applyFont="1" applyBorder="1" applyAlignment="1">
      <alignment vertical="center"/>
    </xf>
    <xf numFmtId="0" fontId="68" fillId="35" borderId="30" xfId="0" applyFont="1" applyFill="1" applyBorder="1" applyAlignment="1">
      <alignment vertical="center"/>
    </xf>
    <xf numFmtId="0" fontId="68" fillId="35" borderId="59" xfId="0" applyFont="1" applyFill="1" applyBorder="1" applyAlignment="1">
      <alignment vertical="center"/>
    </xf>
    <xf numFmtId="0" fontId="68" fillId="0" borderId="60" xfId="0" applyFont="1" applyFill="1" applyBorder="1" applyAlignment="1">
      <alignment vertical="center" shrinkToFit="1"/>
    </xf>
    <xf numFmtId="0" fontId="68" fillId="0" borderId="60" xfId="0" applyFont="1" applyFill="1" applyBorder="1" applyAlignment="1">
      <alignment horizontal="center" vertical="center"/>
    </xf>
    <xf numFmtId="40" fontId="68" fillId="0" borderId="60" xfId="55" applyNumberFormat="1" applyFont="1" applyFill="1" applyBorder="1" applyAlignment="1">
      <alignment vertical="center"/>
    </xf>
    <xf numFmtId="0" fontId="68" fillId="0" borderId="60" xfId="0" applyFont="1" applyFill="1" applyBorder="1" applyAlignment="1">
      <alignment vertical="center"/>
    </xf>
    <xf numFmtId="188" fontId="68" fillId="0" borderId="68" xfId="0" applyNumberFormat="1" applyFont="1" applyFill="1" applyBorder="1" applyAlignment="1">
      <alignment vertical="center"/>
    </xf>
    <xf numFmtId="38" fontId="68" fillId="0" borderId="66" xfId="55" applyNumberFormat="1" applyFont="1" applyFill="1" applyBorder="1" applyAlignment="1">
      <alignment horizontal="center" vertical="center"/>
    </xf>
    <xf numFmtId="38" fontId="68" fillId="0" borderId="63" xfId="55" applyNumberFormat="1" applyFont="1" applyFill="1" applyBorder="1" applyAlignment="1">
      <alignment horizontal="center" vertical="center"/>
    </xf>
    <xf numFmtId="38" fontId="68" fillId="0" borderId="63" xfId="55" applyNumberFormat="1" applyFont="1" applyFill="1" applyBorder="1" applyAlignment="1">
      <alignment horizontal="right" vertical="center"/>
    </xf>
    <xf numFmtId="188" fontId="68" fillId="0" borderId="63" xfId="55" applyNumberFormat="1" applyFont="1" applyFill="1" applyBorder="1" applyAlignment="1">
      <alignment vertical="center"/>
    </xf>
    <xf numFmtId="38" fontId="68" fillId="0" borderId="64" xfId="55" applyNumberFormat="1" applyFont="1" applyFill="1" applyBorder="1" applyAlignment="1">
      <alignment vertical="center"/>
    </xf>
    <xf numFmtId="0" fontId="68" fillId="35" borderId="33" xfId="0" applyFont="1" applyFill="1" applyBorder="1" applyAlignment="1">
      <alignment vertical="center"/>
    </xf>
    <xf numFmtId="0" fontId="68" fillId="35" borderId="62" xfId="0" applyFont="1" applyFill="1" applyBorder="1" applyAlignment="1">
      <alignment vertical="center"/>
    </xf>
    <xf numFmtId="0" fontId="68" fillId="0" borderId="63" xfId="0" applyFont="1" applyFill="1" applyBorder="1" applyAlignment="1">
      <alignment vertical="center" shrinkToFit="1"/>
    </xf>
    <xf numFmtId="0" fontId="68" fillId="0" borderId="63" xfId="0" applyFont="1" applyFill="1" applyBorder="1" applyAlignment="1">
      <alignment horizontal="center" vertical="center"/>
    </xf>
    <xf numFmtId="40" fontId="68" fillId="0" borderId="63" xfId="55" applyNumberFormat="1" applyFont="1" applyFill="1" applyBorder="1" applyAlignment="1">
      <alignment vertical="center"/>
    </xf>
    <xf numFmtId="0" fontId="68" fillId="0" borderId="63" xfId="0" applyFont="1" applyFill="1" applyBorder="1" applyAlignment="1">
      <alignment vertical="center"/>
    </xf>
    <xf numFmtId="188" fontId="68" fillId="0" borderId="69" xfId="0" applyNumberFormat="1" applyFont="1" applyFill="1" applyBorder="1" applyAlignment="1">
      <alignment vertical="center"/>
    </xf>
    <xf numFmtId="0" fontId="68" fillId="0" borderId="33" xfId="0" applyFont="1" applyFill="1" applyBorder="1" applyAlignment="1">
      <alignment vertical="center"/>
    </xf>
    <xf numFmtId="0" fontId="68" fillId="0" borderId="62" xfId="0" applyFont="1" applyFill="1" applyBorder="1" applyAlignment="1">
      <alignment vertical="center"/>
    </xf>
    <xf numFmtId="0" fontId="68" fillId="0" borderId="66" xfId="0" applyFont="1" applyFill="1" applyBorder="1" applyAlignment="1">
      <alignment horizontal="center" vertical="center"/>
    </xf>
    <xf numFmtId="40" fontId="68" fillId="7" borderId="63" xfId="55" applyNumberFormat="1" applyFont="1" applyFill="1" applyBorder="1" applyAlignment="1">
      <alignment vertical="center"/>
    </xf>
    <xf numFmtId="38" fontId="68" fillId="7" borderId="63" xfId="55" applyNumberFormat="1" applyFont="1" applyFill="1" applyBorder="1" applyAlignment="1">
      <alignment horizontal="right" vertical="center"/>
    </xf>
    <xf numFmtId="0" fontId="68" fillId="0" borderId="62" xfId="0" applyFont="1" applyFill="1" applyBorder="1" applyAlignment="1">
      <alignment vertical="center" shrinkToFit="1"/>
    </xf>
    <xf numFmtId="0" fontId="71" fillId="0" borderId="62" xfId="0" applyFont="1" applyFill="1" applyBorder="1" applyAlignment="1">
      <alignment vertical="center"/>
    </xf>
    <xf numFmtId="0" fontId="68" fillId="35" borderId="62" xfId="0" applyFont="1" applyFill="1" applyBorder="1" applyAlignment="1">
      <alignment vertical="center" shrinkToFit="1"/>
    </xf>
    <xf numFmtId="0" fontId="68" fillId="35" borderId="63" xfId="0" applyFont="1" applyFill="1" applyBorder="1" applyAlignment="1">
      <alignment horizontal="center" vertical="center"/>
    </xf>
    <xf numFmtId="40" fontId="68" fillId="35" borderId="63" xfId="55" applyNumberFormat="1" applyFont="1" applyFill="1" applyBorder="1" applyAlignment="1">
      <alignment vertical="center"/>
    </xf>
    <xf numFmtId="0" fontId="68" fillId="35" borderId="63" xfId="0" applyFont="1" applyFill="1" applyBorder="1" applyAlignment="1">
      <alignment vertical="center"/>
    </xf>
    <xf numFmtId="188" fontId="68" fillId="35" borderId="69" xfId="0" applyNumberFormat="1" applyFont="1" applyFill="1" applyBorder="1" applyAlignment="1">
      <alignment vertical="center"/>
    </xf>
    <xf numFmtId="188" fontId="68" fillId="35" borderId="64" xfId="0" applyNumberFormat="1" applyFont="1" applyFill="1" applyBorder="1" applyAlignment="1">
      <alignment vertical="center"/>
    </xf>
    <xf numFmtId="38" fontId="68" fillId="35" borderId="66" xfId="55" applyNumberFormat="1" applyFont="1" applyFill="1" applyBorder="1" applyAlignment="1">
      <alignment horizontal="center" vertical="center"/>
    </xf>
    <xf numFmtId="38" fontId="68" fillId="35" borderId="63" xfId="55" applyNumberFormat="1" applyFont="1" applyFill="1" applyBorder="1" applyAlignment="1">
      <alignment horizontal="right" vertical="center"/>
    </xf>
    <xf numFmtId="188" fontId="68" fillId="35" borderId="63" xfId="0" applyNumberFormat="1" applyFont="1" applyFill="1" applyBorder="1" applyAlignment="1">
      <alignment vertical="center"/>
    </xf>
    <xf numFmtId="38" fontId="68" fillId="35" borderId="64" xfId="55" applyNumberFormat="1" applyFont="1" applyFill="1" applyBorder="1" applyAlignment="1">
      <alignment vertical="center"/>
    </xf>
    <xf numFmtId="0" fontId="68" fillId="0" borderId="57" xfId="0" applyFont="1" applyFill="1" applyBorder="1" applyAlignment="1">
      <alignment vertical="center"/>
    </xf>
    <xf numFmtId="0" fontId="68" fillId="35" borderId="51" xfId="0" applyFont="1" applyFill="1" applyBorder="1" applyAlignment="1">
      <alignment horizontal="center" vertical="center"/>
    </xf>
    <xf numFmtId="40" fontId="68" fillId="35" borderId="51" xfId="55" applyNumberFormat="1" applyFont="1" applyFill="1" applyBorder="1" applyAlignment="1">
      <alignment vertical="center"/>
    </xf>
    <xf numFmtId="0" fontId="68" fillId="35" borderId="51" xfId="0" applyFont="1" applyFill="1" applyBorder="1" applyAlignment="1">
      <alignment vertical="center"/>
    </xf>
    <xf numFmtId="0" fontId="70" fillId="0" borderId="30" xfId="0" applyFont="1" applyFill="1" applyBorder="1" applyAlignment="1">
      <alignment vertical="center"/>
    </xf>
    <xf numFmtId="0" fontId="70" fillId="0" borderId="59" xfId="0" applyFont="1" applyFill="1" applyBorder="1" applyAlignment="1">
      <alignment vertical="center" shrinkToFit="1"/>
    </xf>
    <xf numFmtId="0" fontId="70" fillId="0" borderId="60" xfId="0" applyFont="1" applyFill="1" applyBorder="1" applyAlignment="1">
      <alignment vertical="center"/>
    </xf>
    <xf numFmtId="40" fontId="70" fillId="0" borderId="60" xfId="55" applyNumberFormat="1" applyFont="1" applyFill="1" applyBorder="1" applyAlignment="1">
      <alignment vertical="center"/>
    </xf>
    <xf numFmtId="38" fontId="70" fillId="0" borderId="60" xfId="55" applyNumberFormat="1" applyFont="1" applyFill="1" applyBorder="1" applyAlignment="1">
      <alignment vertical="center"/>
    </xf>
    <xf numFmtId="38" fontId="70" fillId="0" borderId="68" xfId="55" applyNumberFormat="1" applyFont="1" applyFill="1" applyBorder="1" applyAlignment="1">
      <alignment vertical="center"/>
    </xf>
    <xf numFmtId="0" fontId="70" fillId="0" borderId="31" xfId="0" applyFont="1" applyFill="1" applyBorder="1" applyAlignment="1">
      <alignment vertical="center"/>
    </xf>
    <xf numFmtId="38" fontId="81" fillId="33" borderId="33" xfId="55" applyNumberFormat="1" applyFont="1" applyFill="1" applyBorder="1" applyAlignment="1">
      <alignment horizontal="center" vertical="center"/>
    </xf>
    <xf numFmtId="38" fontId="81" fillId="33" borderId="63" xfId="55" applyNumberFormat="1" applyFont="1" applyFill="1" applyBorder="1" applyAlignment="1">
      <alignment horizontal="center" vertical="center"/>
    </xf>
    <xf numFmtId="38" fontId="68" fillId="33" borderId="63" xfId="55" applyNumberFormat="1" applyFont="1" applyFill="1" applyBorder="1" applyAlignment="1">
      <alignment vertical="center"/>
    </xf>
    <xf numFmtId="38" fontId="81" fillId="33" borderId="64" xfId="55" applyNumberFormat="1" applyFont="1" applyFill="1" applyBorder="1" applyAlignment="1">
      <alignment vertical="center"/>
    </xf>
    <xf numFmtId="0" fontId="70" fillId="0" borderId="33" xfId="0" applyFont="1" applyFill="1" applyBorder="1" applyAlignment="1" quotePrefix="1">
      <alignment vertical="center"/>
    </xf>
    <xf numFmtId="0" fontId="70" fillId="0" borderId="63" xfId="0" applyFont="1" applyFill="1" applyBorder="1" applyAlignment="1">
      <alignment vertical="center"/>
    </xf>
    <xf numFmtId="40" fontId="70" fillId="0" borderId="63" xfId="55" applyNumberFormat="1" applyFont="1" applyFill="1" applyBorder="1" applyAlignment="1">
      <alignment vertical="center"/>
    </xf>
    <xf numFmtId="38" fontId="70" fillId="0" borderId="63" xfId="55" applyNumberFormat="1" applyFont="1" applyFill="1" applyBorder="1" applyAlignment="1">
      <alignment vertical="center"/>
    </xf>
    <xf numFmtId="38" fontId="70" fillId="0" borderId="69" xfId="55" applyNumberFormat="1" applyFont="1" applyFill="1" applyBorder="1" applyAlignment="1">
      <alignment vertical="center"/>
    </xf>
    <xf numFmtId="38" fontId="81" fillId="0" borderId="33" xfId="55" applyNumberFormat="1" applyFont="1" applyFill="1" applyBorder="1" applyAlignment="1">
      <alignment horizontal="center" vertical="center"/>
    </xf>
    <xf numFmtId="38" fontId="81" fillId="0" borderId="63" xfId="55" applyNumberFormat="1" applyFont="1" applyFill="1" applyBorder="1" applyAlignment="1">
      <alignment horizontal="center" vertical="center"/>
    </xf>
    <xf numFmtId="38" fontId="68" fillId="0" borderId="63" xfId="55" applyNumberFormat="1" applyFont="1" applyFill="1" applyBorder="1" applyAlignment="1">
      <alignment vertical="center"/>
    </xf>
    <xf numFmtId="38" fontId="81" fillId="0" borderId="64" xfId="55" applyNumberFormat="1" applyFont="1" applyFill="1" applyBorder="1" applyAlignment="1">
      <alignment vertical="center"/>
    </xf>
    <xf numFmtId="0" fontId="70" fillId="0" borderId="33" xfId="0" applyFont="1" applyFill="1" applyBorder="1" applyAlignment="1">
      <alignment vertical="center"/>
    </xf>
    <xf numFmtId="38" fontId="10" fillId="0" borderId="69" xfId="55" applyNumberFormat="1" applyFont="1" applyFill="1" applyBorder="1" applyAlignment="1">
      <alignment vertical="center"/>
    </xf>
    <xf numFmtId="40" fontId="70" fillId="7" borderId="63" xfId="55" applyNumberFormat="1" applyFont="1" applyFill="1" applyBorder="1" applyAlignment="1">
      <alignment vertical="center"/>
    </xf>
    <xf numFmtId="38" fontId="81" fillId="7" borderId="63" xfId="52" applyFont="1" applyFill="1" applyBorder="1" applyAlignment="1">
      <alignment horizontal="right" vertical="center"/>
    </xf>
    <xf numFmtId="38" fontId="70" fillId="0" borderId="63" xfId="55" applyNumberFormat="1" applyFont="1" applyFill="1" applyBorder="1" applyAlignment="1">
      <alignment horizontal="right" vertical="center"/>
    </xf>
    <xf numFmtId="0" fontId="70" fillId="35" borderId="33" xfId="0" applyFont="1" applyFill="1" applyBorder="1" applyAlignment="1">
      <alignment vertical="center"/>
    </xf>
    <xf numFmtId="0" fontId="70" fillId="35" borderId="62" xfId="0" applyFont="1" applyFill="1" applyBorder="1" applyAlignment="1">
      <alignment vertical="center" shrinkToFit="1"/>
    </xf>
    <xf numFmtId="0" fontId="70" fillId="35" borderId="63" xfId="0" applyFont="1" applyFill="1" applyBorder="1" applyAlignment="1">
      <alignment vertical="center"/>
    </xf>
    <xf numFmtId="40" fontId="70" fillId="35" borderId="63" xfId="55" applyNumberFormat="1" applyFont="1" applyFill="1" applyBorder="1" applyAlignment="1">
      <alignment vertical="center"/>
    </xf>
    <xf numFmtId="38" fontId="70" fillId="35" borderId="63" xfId="55" applyNumberFormat="1" applyFont="1" applyFill="1" applyBorder="1" applyAlignment="1">
      <alignment horizontal="right" vertical="center"/>
    </xf>
    <xf numFmtId="38" fontId="70" fillId="35" borderId="69" xfId="55" applyNumberFormat="1" applyFont="1" applyFill="1" applyBorder="1" applyAlignment="1">
      <alignment vertical="center"/>
    </xf>
    <xf numFmtId="0" fontId="70" fillId="35" borderId="34" xfId="0" applyFont="1" applyFill="1" applyBorder="1" applyAlignment="1">
      <alignment vertical="center"/>
    </xf>
    <xf numFmtId="0" fontId="70" fillId="35" borderId="66" xfId="0" applyFont="1" applyFill="1" applyBorder="1" applyAlignment="1">
      <alignment vertical="center"/>
    </xf>
    <xf numFmtId="0" fontId="70" fillId="35" borderId="35" xfId="0" applyFont="1" applyFill="1" applyBorder="1" applyAlignment="1">
      <alignment vertical="center"/>
    </xf>
    <xf numFmtId="0" fontId="70" fillId="0" borderId="35" xfId="0" applyFont="1" applyFill="1" applyBorder="1" applyAlignment="1">
      <alignment vertical="center"/>
    </xf>
    <xf numFmtId="0" fontId="70" fillId="36" borderId="34" xfId="0" applyFont="1" applyFill="1" applyBorder="1" applyAlignment="1">
      <alignment vertical="center"/>
    </xf>
    <xf numFmtId="0" fontId="70" fillId="35" borderId="64" xfId="0" applyFont="1" applyFill="1" applyBorder="1" applyAlignment="1">
      <alignment vertical="center"/>
    </xf>
    <xf numFmtId="0" fontId="70" fillId="35" borderId="57" xfId="0" applyFont="1" applyFill="1" applyBorder="1" applyAlignment="1">
      <alignment vertical="center"/>
    </xf>
    <xf numFmtId="0" fontId="70" fillId="35" borderId="65" xfId="0" applyFont="1" applyFill="1" applyBorder="1" applyAlignment="1">
      <alignment vertical="center" shrinkToFit="1"/>
    </xf>
    <xf numFmtId="0" fontId="70" fillId="35" borderId="51" xfId="0" applyFont="1" applyFill="1" applyBorder="1" applyAlignment="1">
      <alignment vertical="center"/>
    </xf>
    <xf numFmtId="40" fontId="70" fillId="35" borderId="51" xfId="55" applyNumberFormat="1" applyFont="1" applyFill="1" applyBorder="1" applyAlignment="1">
      <alignment vertical="center"/>
    </xf>
    <xf numFmtId="38" fontId="70" fillId="35" borderId="51" xfId="55" applyNumberFormat="1" applyFont="1" applyFill="1" applyBorder="1" applyAlignment="1">
      <alignment horizontal="right" vertical="center"/>
    </xf>
    <xf numFmtId="38" fontId="70" fillId="35" borderId="70" xfId="55" applyNumberFormat="1" applyFont="1" applyFill="1" applyBorder="1" applyAlignment="1">
      <alignment vertical="center"/>
    </xf>
    <xf numFmtId="0" fontId="70" fillId="35" borderId="67" xfId="0" applyFont="1" applyFill="1" applyBorder="1" applyAlignment="1">
      <alignment vertical="center"/>
    </xf>
    <xf numFmtId="0" fontId="70" fillId="35" borderId="71" xfId="0" applyFont="1" applyFill="1" applyBorder="1" applyAlignment="1">
      <alignment vertical="center"/>
    </xf>
    <xf numFmtId="0" fontId="70" fillId="35" borderId="52" xfId="0" applyFont="1" applyFill="1" applyBorder="1" applyAlignment="1">
      <alignment vertical="center"/>
    </xf>
    <xf numFmtId="0" fontId="70" fillId="0" borderId="67" xfId="0" applyFont="1" applyFill="1" applyBorder="1" applyAlignment="1">
      <alignment vertical="center"/>
    </xf>
    <xf numFmtId="0" fontId="68" fillId="35" borderId="59" xfId="0" applyFont="1" applyFill="1" applyBorder="1" applyAlignment="1">
      <alignment vertical="center" shrinkToFit="1"/>
    </xf>
    <xf numFmtId="40" fontId="68" fillId="0" borderId="60" xfId="52" applyNumberFormat="1" applyFont="1" applyFill="1" applyBorder="1" applyAlignment="1">
      <alignment vertical="center"/>
    </xf>
    <xf numFmtId="38" fontId="68" fillId="0" borderId="63" xfId="55" applyFont="1" applyFill="1" applyBorder="1" applyAlignment="1">
      <alignment vertical="center"/>
    </xf>
    <xf numFmtId="38" fontId="10" fillId="0" borderId="63" xfId="55" applyNumberFormat="1" applyFont="1" applyFill="1" applyBorder="1" applyAlignment="1">
      <alignment vertical="center"/>
    </xf>
    <xf numFmtId="0" fontId="68" fillId="36" borderId="33" xfId="0" applyFont="1" applyFill="1" applyBorder="1" applyAlignment="1">
      <alignment vertical="center"/>
    </xf>
    <xf numFmtId="0" fontId="68" fillId="36" borderId="62" xfId="0" applyFont="1" applyFill="1" applyBorder="1" applyAlignment="1">
      <alignment vertical="center" shrinkToFit="1"/>
    </xf>
    <xf numFmtId="0" fontId="68" fillId="36" borderId="63" xfId="0" applyFont="1" applyFill="1" applyBorder="1" applyAlignment="1">
      <alignment vertical="center"/>
    </xf>
    <xf numFmtId="40" fontId="68" fillId="36" borderId="63" xfId="55" applyNumberFormat="1" applyFont="1" applyFill="1" applyBorder="1" applyAlignment="1">
      <alignment vertical="center"/>
    </xf>
    <xf numFmtId="0" fontId="68" fillId="0" borderId="63" xfId="0" applyFont="1" applyFill="1" applyBorder="1" applyAlignment="1">
      <alignment vertical="center"/>
    </xf>
    <xf numFmtId="40" fontId="68" fillId="0" borderId="63" xfId="52" applyNumberFormat="1" applyFont="1" applyFill="1" applyBorder="1" applyAlignment="1">
      <alignment vertical="center"/>
    </xf>
    <xf numFmtId="38" fontId="81" fillId="0" borderId="63" xfId="52" applyFont="1" applyFill="1" applyBorder="1" applyAlignment="1">
      <alignment horizontal="right" vertical="center"/>
    </xf>
    <xf numFmtId="0" fontId="68" fillId="36" borderId="57" xfId="0" applyFont="1" applyFill="1" applyBorder="1" applyAlignment="1">
      <alignment vertical="center"/>
    </xf>
    <xf numFmtId="0" fontId="68" fillId="36" borderId="65" xfId="0" applyFont="1" applyFill="1" applyBorder="1" applyAlignment="1">
      <alignment vertical="center" shrinkToFit="1"/>
    </xf>
    <xf numFmtId="0" fontId="68" fillId="36" borderId="51" xfId="0" applyFont="1" applyFill="1" applyBorder="1" applyAlignment="1">
      <alignment vertical="center"/>
    </xf>
    <xf numFmtId="40" fontId="68" fillId="36" borderId="51" xfId="52" applyNumberFormat="1" applyFont="1" applyFill="1" applyBorder="1" applyAlignment="1">
      <alignment vertical="center"/>
    </xf>
    <xf numFmtId="0" fontId="68" fillId="36" borderId="51" xfId="0" applyFont="1" applyFill="1" applyBorder="1" applyAlignment="1">
      <alignment horizontal="right" vertical="center"/>
    </xf>
    <xf numFmtId="38" fontId="68" fillId="36" borderId="51" xfId="0" applyNumberFormat="1" applyFont="1" applyFill="1" applyBorder="1" applyAlignment="1">
      <alignment vertical="center"/>
    </xf>
    <xf numFmtId="0" fontId="68" fillId="36" borderId="72" xfId="0" applyFont="1" applyFill="1" applyBorder="1" applyAlignment="1">
      <alignment vertical="center"/>
    </xf>
    <xf numFmtId="38" fontId="68" fillId="0" borderId="60" xfId="0" applyNumberFormat="1" applyFont="1" applyFill="1" applyBorder="1" applyAlignment="1">
      <alignment vertical="center"/>
    </xf>
    <xf numFmtId="38" fontId="68" fillId="0" borderId="68" xfId="0" applyNumberFormat="1" applyFont="1" applyFill="1" applyBorder="1" applyAlignment="1">
      <alignment vertical="center"/>
    </xf>
    <xf numFmtId="38" fontId="68" fillId="0" borderId="63" xfId="0" applyNumberFormat="1" applyFont="1" applyFill="1" applyBorder="1" applyAlignment="1">
      <alignment vertical="center"/>
    </xf>
    <xf numFmtId="38" fontId="68" fillId="0" borderId="69" xfId="0" applyNumberFormat="1" applyFont="1" applyFill="1" applyBorder="1" applyAlignment="1">
      <alignment vertical="center"/>
    </xf>
    <xf numFmtId="0" fontId="68" fillId="0" borderId="63" xfId="0" applyFont="1" applyFill="1" applyBorder="1" applyAlignment="1">
      <alignment horizontal="left" vertical="center" wrapText="1" shrinkToFit="1"/>
    </xf>
    <xf numFmtId="0" fontId="71" fillId="0" borderId="62" xfId="0" applyFont="1" applyFill="1" applyBorder="1" applyAlignment="1">
      <alignment vertical="center" shrinkToFit="1"/>
    </xf>
    <xf numFmtId="40" fontId="68" fillId="35" borderId="63" xfId="52" applyNumberFormat="1" applyFont="1" applyFill="1" applyBorder="1" applyAlignment="1">
      <alignment vertical="center"/>
    </xf>
    <xf numFmtId="38" fontId="68" fillId="35" borderId="63" xfId="0" applyNumberFormat="1" applyFont="1" applyFill="1" applyBorder="1" applyAlignment="1">
      <alignment horizontal="right" vertical="center"/>
    </xf>
    <xf numFmtId="38" fontId="68" fillId="35" borderId="69" xfId="0" applyNumberFormat="1" applyFont="1" applyFill="1" applyBorder="1" applyAlignment="1">
      <alignment vertical="center"/>
    </xf>
    <xf numFmtId="0" fontId="68" fillId="35" borderId="64" xfId="0" applyFont="1" applyFill="1" applyBorder="1" applyAlignment="1">
      <alignment vertical="center"/>
    </xf>
    <xf numFmtId="0" fontId="68" fillId="0" borderId="65" xfId="0" applyFont="1" applyFill="1" applyBorder="1" applyAlignment="1">
      <alignment vertical="center" shrinkToFit="1"/>
    </xf>
    <xf numFmtId="38" fontId="68" fillId="35" borderId="51" xfId="0" applyNumberFormat="1" applyFont="1" applyFill="1" applyBorder="1" applyAlignment="1">
      <alignment horizontal="right" vertical="center"/>
    </xf>
    <xf numFmtId="38" fontId="68" fillId="35" borderId="70" xfId="0" applyNumberFormat="1" applyFont="1" applyFill="1" applyBorder="1" applyAlignment="1">
      <alignment vertical="center"/>
    </xf>
    <xf numFmtId="0" fontId="68" fillId="35" borderId="52" xfId="0" applyFont="1" applyFill="1" applyBorder="1" applyAlignment="1">
      <alignment vertical="center"/>
    </xf>
    <xf numFmtId="0" fontId="82" fillId="0" borderId="62" xfId="0" applyFont="1" applyFill="1" applyBorder="1" applyAlignment="1">
      <alignment vertical="center" wrapText="1" shrinkToFit="1"/>
    </xf>
    <xf numFmtId="31" fontId="76" fillId="0" borderId="0" xfId="79" applyNumberFormat="1" applyFont="1" applyAlignment="1">
      <alignment horizontal="center" vertical="center"/>
      <protection/>
    </xf>
    <xf numFmtId="0" fontId="76" fillId="0" borderId="0" xfId="79" applyFont="1" applyAlignment="1">
      <alignment horizontal="center" vertical="center"/>
      <protection/>
    </xf>
    <xf numFmtId="38" fontId="83" fillId="0" borderId="50" xfId="79" applyNumberFormat="1" applyFont="1" applyBorder="1" applyAlignment="1">
      <alignment horizontal="center" vertical="center"/>
      <protection/>
    </xf>
    <xf numFmtId="0" fontId="83" fillId="0" borderId="50" xfId="79" applyFont="1" applyBorder="1" applyAlignment="1">
      <alignment horizontal="center" vertical="center"/>
      <protection/>
    </xf>
    <xf numFmtId="38" fontId="83" fillId="0" borderId="50" xfId="62" applyFont="1" applyBorder="1" applyAlignment="1">
      <alignment horizontal="center" vertical="center"/>
    </xf>
    <xf numFmtId="0" fontId="69" fillId="4" borderId="27" xfId="0" applyFont="1" applyFill="1" applyBorder="1" applyAlignment="1">
      <alignment horizontal="center" vertical="center"/>
    </xf>
    <xf numFmtId="0" fontId="69" fillId="4" borderId="56" xfId="0" applyFont="1" applyFill="1" applyBorder="1" applyAlignment="1">
      <alignment horizontal="center" vertical="center"/>
    </xf>
    <xf numFmtId="0" fontId="69" fillId="4" borderId="55" xfId="0" applyFont="1" applyFill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20" fontId="68" fillId="0" borderId="46" xfId="0" applyNumberFormat="1" applyFont="1" applyBorder="1" applyAlignment="1">
      <alignment horizontal="center" vertical="center"/>
    </xf>
    <xf numFmtId="20" fontId="68" fillId="0" borderId="44" xfId="0" applyNumberFormat="1" applyFont="1" applyBorder="1" applyAlignment="1">
      <alignment horizontal="center" vertical="center"/>
    </xf>
    <xf numFmtId="188" fontId="68" fillId="0" borderId="73" xfId="0" applyNumberFormat="1" applyFont="1" applyFill="1" applyBorder="1" applyAlignment="1">
      <alignment horizontal="center" vertical="center"/>
    </xf>
    <xf numFmtId="188" fontId="68" fillId="0" borderId="74" xfId="0" applyNumberFormat="1" applyFont="1" applyFill="1" applyBorder="1" applyAlignment="1">
      <alignment horizontal="center" vertical="center"/>
    </xf>
    <xf numFmtId="38" fontId="68" fillId="0" borderId="46" xfId="55" applyNumberFormat="1" applyFont="1" applyFill="1" applyBorder="1" applyAlignment="1">
      <alignment horizontal="center" vertical="center"/>
    </xf>
    <xf numFmtId="38" fontId="68" fillId="0" borderId="44" xfId="55" applyNumberFormat="1" applyFont="1" applyFill="1" applyBorder="1" applyAlignment="1">
      <alignment horizontal="center" vertical="center"/>
    </xf>
    <xf numFmtId="38" fontId="68" fillId="0" borderId="11" xfId="55" applyNumberFormat="1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shrinkToFit="1"/>
    </xf>
    <xf numFmtId="0" fontId="68" fillId="0" borderId="25" xfId="0" applyFont="1" applyFill="1" applyBorder="1" applyAlignment="1">
      <alignment horizontal="center" vertical="center" shrinkToFit="1"/>
    </xf>
    <xf numFmtId="0" fontId="68" fillId="0" borderId="26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38" fontId="68" fillId="0" borderId="30" xfId="55" applyNumberFormat="1" applyFont="1" applyFill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33" borderId="46" xfId="0" applyFont="1" applyFill="1" applyBorder="1" applyAlignment="1">
      <alignment horizontal="center" vertical="center"/>
    </xf>
    <xf numFmtId="0" fontId="68" fillId="33" borderId="44" xfId="0" applyFont="1" applyFill="1" applyBorder="1" applyAlignment="1">
      <alignment horizontal="center" vertical="center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 3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19" xfId="54"/>
    <cellStyle name="桁区切り 2" xfId="55"/>
    <cellStyle name="桁区切り 2 2" xfId="56"/>
    <cellStyle name="桁区切り 2 2 2" xfId="57"/>
    <cellStyle name="桁区切り 2 3" xfId="58"/>
    <cellStyle name="桁区切り 2 4 2" xfId="59"/>
    <cellStyle name="桁区切り 2 4 2 2" xfId="60"/>
    <cellStyle name="桁区切り 2 5" xfId="61"/>
    <cellStyle name="桁区切り 3" xfId="62"/>
    <cellStyle name="桁区切り 3 2" xfId="63"/>
    <cellStyle name="桁区切り 4" xfId="64"/>
    <cellStyle name="桁区切り 4 2" xfId="65"/>
    <cellStyle name="桁区切り 5" xfId="66"/>
    <cellStyle name="桁区切り 6" xfId="67"/>
    <cellStyle name="桁区切り 7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10" xfId="79"/>
    <cellStyle name="標準 17" xfId="80"/>
    <cellStyle name="標準 2" xfId="81"/>
    <cellStyle name="標準 2 2" xfId="82"/>
    <cellStyle name="標準 2 2 2" xfId="83"/>
    <cellStyle name="標準 2 2 2 2" xfId="84"/>
    <cellStyle name="標準 2 2 3" xfId="85"/>
    <cellStyle name="標準 2 3" xfId="86"/>
    <cellStyle name="標準 2 3 2" xfId="87"/>
    <cellStyle name="標準 2 3 3" xfId="88"/>
    <cellStyle name="標準 3" xfId="89"/>
    <cellStyle name="標準 3 2 2" xfId="90"/>
    <cellStyle name="標準 3 2 2 3" xfId="91"/>
    <cellStyle name="標準 4" xfId="92"/>
    <cellStyle name="標準 4 2" xfId="93"/>
    <cellStyle name="標準 5" xfId="94"/>
    <cellStyle name="標準 5 2" xfId="95"/>
    <cellStyle name="標準 5 5" xfId="96"/>
    <cellStyle name="標準 6" xfId="97"/>
    <cellStyle name="標準 6 2" xfId="98"/>
    <cellStyle name="標準 7" xfId="99"/>
    <cellStyle name="Followed Hyperlink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</xdr:row>
      <xdr:rowOff>85725</xdr:rowOff>
    </xdr:from>
    <xdr:to>
      <xdr:col>9</xdr:col>
      <xdr:colOff>219075</xdr:colOff>
      <xdr:row>65</xdr:row>
      <xdr:rowOff>95250</xdr:rowOff>
    </xdr:to>
    <xdr:grpSp>
      <xdr:nvGrpSpPr>
        <xdr:cNvPr id="1" name="グループ化 18"/>
        <xdr:cNvGrpSpPr>
          <a:grpSpLocks/>
        </xdr:cNvGrpSpPr>
      </xdr:nvGrpSpPr>
      <xdr:grpSpPr>
        <a:xfrm>
          <a:off x="847725" y="1038225"/>
          <a:ext cx="4295775" cy="8582025"/>
          <a:chOff x="971550" y="752475"/>
          <a:chExt cx="4943475" cy="8582025"/>
        </a:xfrm>
        <a:solidFill>
          <a:srgbClr val="FFFFFF"/>
        </a:solidFill>
      </xdr:grpSpPr>
      <xdr:sp>
        <xdr:nvSpPr>
          <xdr:cNvPr id="2" name="直線コネクタ 2"/>
          <xdr:cNvSpPr>
            <a:spLocks/>
          </xdr:cNvSpPr>
        </xdr:nvSpPr>
        <xdr:spPr>
          <a:xfrm flipH="1">
            <a:off x="1058061" y="771785"/>
            <a:ext cx="18538" cy="81336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flipH="1">
            <a:off x="2043048" y="771785"/>
            <a:ext cx="18538" cy="7095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コネクタ 5"/>
          <xdr:cNvSpPr>
            <a:spLocks/>
          </xdr:cNvSpPr>
        </xdr:nvSpPr>
        <xdr:spPr>
          <a:xfrm flipH="1">
            <a:off x="3094773" y="771785"/>
            <a:ext cx="9887" cy="6668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6"/>
          <xdr:cNvSpPr>
            <a:spLocks/>
          </xdr:cNvSpPr>
        </xdr:nvSpPr>
        <xdr:spPr>
          <a:xfrm flipH="1">
            <a:off x="5809976" y="761057"/>
            <a:ext cx="0" cy="2960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10"/>
          <xdr:cNvSpPr>
            <a:spLocks/>
          </xdr:cNvSpPr>
        </xdr:nvSpPr>
        <xdr:spPr>
          <a:xfrm flipH="1">
            <a:off x="5809976" y="1190158"/>
            <a:ext cx="0" cy="2960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12"/>
          <xdr:cNvSpPr>
            <a:spLocks/>
          </xdr:cNvSpPr>
        </xdr:nvSpPr>
        <xdr:spPr>
          <a:xfrm flipV="1">
            <a:off x="4059986" y="1752281"/>
            <a:ext cx="0" cy="14289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直線コネクタ 15"/>
          <xdr:cNvSpPr>
            <a:spLocks/>
          </xdr:cNvSpPr>
        </xdr:nvSpPr>
        <xdr:spPr>
          <a:xfrm flipV="1">
            <a:off x="4059986" y="3477268"/>
            <a:ext cx="0" cy="14289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16"/>
          <xdr:cNvSpPr>
            <a:spLocks/>
          </xdr:cNvSpPr>
        </xdr:nvSpPr>
        <xdr:spPr>
          <a:xfrm flipV="1">
            <a:off x="4041448" y="6609707"/>
            <a:ext cx="0" cy="5814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コネクタ 17"/>
          <xdr:cNvSpPr>
            <a:spLocks/>
          </xdr:cNvSpPr>
        </xdr:nvSpPr>
        <xdr:spPr>
          <a:xfrm flipV="1">
            <a:off x="4059986" y="761057"/>
            <a:ext cx="0" cy="429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19"/>
          <xdr:cNvSpPr>
            <a:spLocks/>
          </xdr:cNvSpPr>
        </xdr:nvSpPr>
        <xdr:spPr>
          <a:xfrm flipV="1">
            <a:off x="4041448" y="5180800"/>
            <a:ext cx="0" cy="11242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23"/>
          <xdr:cNvSpPr>
            <a:spLocks/>
          </xdr:cNvSpPr>
        </xdr:nvSpPr>
        <xdr:spPr>
          <a:xfrm>
            <a:off x="971550" y="752475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コネクタ 24"/>
          <xdr:cNvSpPr>
            <a:spLocks/>
          </xdr:cNvSpPr>
        </xdr:nvSpPr>
        <xdr:spPr>
          <a:xfrm>
            <a:off x="1936763" y="761057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コネクタ 25"/>
          <xdr:cNvSpPr>
            <a:spLocks/>
          </xdr:cNvSpPr>
        </xdr:nvSpPr>
        <xdr:spPr>
          <a:xfrm>
            <a:off x="2988488" y="771785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コネクタ 26"/>
          <xdr:cNvSpPr>
            <a:spLocks/>
          </xdr:cNvSpPr>
        </xdr:nvSpPr>
        <xdr:spPr>
          <a:xfrm>
            <a:off x="3954937" y="752475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27"/>
          <xdr:cNvSpPr>
            <a:spLocks/>
          </xdr:cNvSpPr>
        </xdr:nvSpPr>
        <xdr:spPr>
          <a:xfrm>
            <a:off x="5704927" y="752475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28"/>
          <xdr:cNvSpPr>
            <a:spLocks/>
          </xdr:cNvSpPr>
        </xdr:nvSpPr>
        <xdr:spPr>
          <a:xfrm>
            <a:off x="5695040" y="1181576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直線コネクタ 29"/>
          <xdr:cNvSpPr>
            <a:spLocks/>
          </xdr:cNvSpPr>
        </xdr:nvSpPr>
        <xdr:spPr>
          <a:xfrm>
            <a:off x="3954937" y="1752281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直線コネクタ 30"/>
          <xdr:cNvSpPr>
            <a:spLocks/>
          </xdr:cNvSpPr>
        </xdr:nvSpPr>
        <xdr:spPr>
          <a:xfrm>
            <a:off x="3954937" y="3477268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直線コネクタ 31"/>
          <xdr:cNvSpPr>
            <a:spLocks/>
          </xdr:cNvSpPr>
        </xdr:nvSpPr>
        <xdr:spPr>
          <a:xfrm>
            <a:off x="3954937" y="5180800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32"/>
          <xdr:cNvSpPr>
            <a:spLocks/>
          </xdr:cNvSpPr>
        </xdr:nvSpPr>
        <xdr:spPr>
          <a:xfrm>
            <a:off x="3945050" y="6601125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直線コネクタ 33"/>
          <xdr:cNvSpPr>
            <a:spLocks/>
          </xdr:cNvSpPr>
        </xdr:nvSpPr>
        <xdr:spPr>
          <a:xfrm>
            <a:off x="3103424" y="1752281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直線コネクタ 35"/>
          <xdr:cNvSpPr>
            <a:spLocks/>
          </xdr:cNvSpPr>
        </xdr:nvSpPr>
        <xdr:spPr>
          <a:xfrm>
            <a:off x="3103424" y="3466540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直線コネクタ 36"/>
          <xdr:cNvSpPr>
            <a:spLocks/>
          </xdr:cNvSpPr>
        </xdr:nvSpPr>
        <xdr:spPr>
          <a:xfrm>
            <a:off x="3103424" y="5191527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直線コネクタ 37"/>
          <xdr:cNvSpPr>
            <a:spLocks/>
          </xdr:cNvSpPr>
        </xdr:nvSpPr>
        <xdr:spPr>
          <a:xfrm>
            <a:off x="3103424" y="6609707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直線コネクタ 41"/>
          <xdr:cNvSpPr>
            <a:spLocks/>
          </xdr:cNvSpPr>
        </xdr:nvSpPr>
        <xdr:spPr>
          <a:xfrm>
            <a:off x="2043048" y="7866974"/>
            <a:ext cx="1816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直線コネクタ 42"/>
          <xdr:cNvSpPr>
            <a:spLocks/>
          </xdr:cNvSpPr>
        </xdr:nvSpPr>
        <xdr:spPr>
          <a:xfrm>
            <a:off x="3084886" y="8030032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直線コネクタ 43"/>
          <xdr:cNvSpPr>
            <a:spLocks/>
          </xdr:cNvSpPr>
        </xdr:nvSpPr>
        <xdr:spPr>
          <a:xfrm>
            <a:off x="3074999" y="8171636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直線コネクタ 44"/>
          <xdr:cNvSpPr>
            <a:spLocks/>
          </xdr:cNvSpPr>
        </xdr:nvSpPr>
        <xdr:spPr>
          <a:xfrm>
            <a:off x="3074999" y="8306803"/>
            <a:ext cx="865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直線コネクタ 45"/>
          <xdr:cNvSpPr>
            <a:spLocks/>
          </xdr:cNvSpPr>
        </xdr:nvSpPr>
        <xdr:spPr>
          <a:xfrm>
            <a:off x="4050099" y="674272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直線コネクタ 46"/>
          <xdr:cNvSpPr>
            <a:spLocks/>
          </xdr:cNvSpPr>
        </xdr:nvSpPr>
        <xdr:spPr>
          <a:xfrm>
            <a:off x="4050099" y="689505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直線コネクタ 47"/>
          <xdr:cNvSpPr>
            <a:spLocks/>
          </xdr:cNvSpPr>
        </xdr:nvSpPr>
        <xdr:spPr>
          <a:xfrm>
            <a:off x="4050099" y="703880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直線コネクタ 48"/>
          <xdr:cNvSpPr>
            <a:spLocks/>
          </xdr:cNvSpPr>
        </xdr:nvSpPr>
        <xdr:spPr>
          <a:xfrm>
            <a:off x="4050099" y="7182557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直線コネクタ 49"/>
          <xdr:cNvSpPr>
            <a:spLocks/>
          </xdr:cNvSpPr>
        </xdr:nvSpPr>
        <xdr:spPr>
          <a:xfrm>
            <a:off x="3103424" y="7448600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直線コネクタ 50"/>
          <xdr:cNvSpPr>
            <a:spLocks/>
          </xdr:cNvSpPr>
        </xdr:nvSpPr>
        <xdr:spPr>
          <a:xfrm>
            <a:off x="4050099" y="631577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直線コネクタ 51"/>
          <xdr:cNvSpPr>
            <a:spLocks/>
          </xdr:cNvSpPr>
        </xdr:nvSpPr>
        <xdr:spPr>
          <a:xfrm>
            <a:off x="4050099" y="6172024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直線コネクタ 52"/>
          <xdr:cNvSpPr>
            <a:spLocks/>
          </xdr:cNvSpPr>
        </xdr:nvSpPr>
        <xdr:spPr>
          <a:xfrm>
            <a:off x="4050099" y="6028275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直線コネクタ 53"/>
          <xdr:cNvSpPr>
            <a:spLocks/>
          </xdr:cNvSpPr>
        </xdr:nvSpPr>
        <xdr:spPr>
          <a:xfrm>
            <a:off x="4050099" y="589525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直線コネクタ 54"/>
          <xdr:cNvSpPr>
            <a:spLocks/>
          </xdr:cNvSpPr>
        </xdr:nvSpPr>
        <xdr:spPr>
          <a:xfrm>
            <a:off x="4050099" y="5753650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直線コネクタ 55"/>
          <xdr:cNvSpPr>
            <a:spLocks/>
          </xdr:cNvSpPr>
        </xdr:nvSpPr>
        <xdr:spPr>
          <a:xfrm>
            <a:off x="4050099" y="562062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直線コネクタ 56"/>
          <xdr:cNvSpPr>
            <a:spLocks/>
          </xdr:cNvSpPr>
        </xdr:nvSpPr>
        <xdr:spPr>
          <a:xfrm>
            <a:off x="4050099" y="546829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直線コネクタ 57"/>
          <xdr:cNvSpPr>
            <a:spLocks/>
          </xdr:cNvSpPr>
        </xdr:nvSpPr>
        <xdr:spPr>
          <a:xfrm>
            <a:off x="4050099" y="532454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直線コネクタ 58"/>
          <xdr:cNvSpPr>
            <a:spLocks/>
          </xdr:cNvSpPr>
        </xdr:nvSpPr>
        <xdr:spPr>
          <a:xfrm>
            <a:off x="4079760" y="4906175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直線コネクタ 59"/>
          <xdr:cNvSpPr>
            <a:spLocks/>
          </xdr:cNvSpPr>
        </xdr:nvSpPr>
        <xdr:spPr>
          <a:xfrm>
            <a:off x="4069873" y="4753844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直線コネクタ 60"/>
          <xdr:cNvSpPr>
            <a:spLocks/>
          </xdr:cNvSpPr>
        </xdr:nvSpPr>
        <xdr:spPr>
          <a:xfrm>
            <a:off x="4059986" y="4618677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直線コネクタ 61"/>
          <xdr:cNvSpPr>
            <a:spLocks/>
          </xdr:cNvSpPr>
        </xdr:nvSpPr>
        <xdr:spPr>
          <a:xfrm>
            <a:off x="4069873" y="4457764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直線コネクタ 62"/>
          <xdr:cNvSpPr>
            <a:spLocks/>
          </xdr:cNvSpPr>
        </xdr:nvSpPr>
        <xdr:spPr>
          <a:xfrm>
            <a:off x="4069873" y="4333325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直線コネクタ 63"/>
          <xdr:cNvSpPr>
            <a:spLocks/>
          </xdr:cNvSpPr>
        </xdr:nvSpPr>
        <xdr:spPr>
          <a:xfrm>
            <a:off x="4079760" y="4191722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直線コネクタ 64"/>
          <xdr:cNvSpPr>
            <a:spLocks/>
          </xdr:cNvSpPr>
        </xdr:nvSpPr>
        <xdr:spPr>
          <a:xfrm>
            <a:off x="4069873" y="404797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直線コネクタ 65"/>
          <xdr:cNvSpPr>
            <a:spLocks/>
          </xdr:cNvSpPr>
        </xdr:nvSpPr>
        <xdr:spPr>
          <a:xfrm>
            <a:off x="4069873" y="3904224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直線コネクタ 66"/>
          <xdr:cNvSpPr>
            <a:spLocks/>
          </xdr:cNvSpPr>
        </xdr:nvSpPr>
        <xdr:spPr>
          <a:xfrm>
            <a:off x="4069873" y="375189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直線コネクタ 67"/>
          <xdr:cNvSpPr>
            <a:spLocks/>
          </xdr:cNvSpPr>
        </xdr:nvSpPr>
        <xdr:spPr>
          <a:xfrm>
            <a:off x="4069873" y="361028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直線コネクタ 68"/>
          <xdr:cNvSpPr>
            <a:spLocks/>
          </xdr:cNvSpPr>
        </xdr:nvSpPr>
        <xdr:spPr>
          <a:xfrm>
            <a:off x="4069873" y="119015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直線コネクタ 69"/>
          <xdr:cNvSpPr>
            <a:spLocks/>
          </xdr:cNvSpPr>
        </xdr:nvSpPr>
        <xdr:spPr>
          <a:xfrm>
            <a:off x="4059986" y="1904612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直線コネクタ 70"/>
          <xdr:cNvSpPr>
            <a:spLocks/>
          </xdr:cNvSpPr>
        </xdr:nvSpPr>
        <xdr:spPr>
          <a:xfrm>
            <a:off x="4069873" y="203763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直線コネクタ 71"/>
          <xdr:cNvSpPr>
            <a:spLocks/>
          </xdr:cNvSpPr>
        </xdr:nvSpPr>
        <xdr:spPr>
          <a:xfrm>
            <a:off x="4069873" y="2181382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直線コネクタ 72"/>
          <xdr:cNvSpPr>
            <a:spLocks/>
          </xdr:cNvSpPr>
        </xdr:nvSpPr>
        <xdr:spPr>
          <a:xfrm>
            <a:off x="4069873" y="2325131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直線コネクタ 73"/>
          <xdr:cNvSpPr>
            <a:spLocks/>
          </xdr:cNvSpPr>
        </xdr:nvSpPr>
        <xdr:spPr>
          <a:xfrm>
            <a:off x="4069873" y="2458152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直線コネクタ 74"/>
          <xdr:cNvSpPr>
            <a:spLocks/>
          </xdr:cNvSpPr>
        </xdr:nvSpPr>
        <xdr:spPr>
          <a:xfrm>
            <a:off x="4069873" y="2599756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直線コネクタ 75"/>
          <xdr:cNvSpPr>
            <a:spLocks/>
          </xdr:cNvSpPr>
        </xdr:nvSpPr>
        <xdr:spPr>
          <a:xfrm>
            <a:off x="4069873" y="2743505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直線コネクタ 76"/>
          <xdr:cNvSpPr>
            <a:spLocks/>
          </xdr:cNvSpPr>
        </xdr:nvSpPr>
        <xdr:spPr>
          <a:xfrm>
            <a:off x="4059986" y="288510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直線コネクタ 77"/>
          <xdr:cNvSpPr>
            <a:spLocks/>
          </xdr:cNvSpPr>
        </xdr:nvSpPr>
        <xdr:spPr>
          <a:xfrm>
            <a:off x="4069873" y="3020275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直線コネクタ 78"/>
          <xdr:cNvSpPr>
            <a:spLocks/>
          </xdr:cNvSpPr>
        </xdr:nvSpPr>
        <xdr:spPr>
          <a:xfrm>
            <a:off x="4079760" y="3181188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直線コネクタ 79"/>
          <xdr:cNvSpPr>
            <a:spLocks/>
          </xdr:cNvSpPr>
        </xdr:nvSpPr>
        <xdr:spPr>
          <a:xfrm>
            <a:off x="5819863" y="896224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直線コネクタ 80"/>
          <xdr:cNvSpPr>
            <a:spLocks/>
          </xdr:cNvSpPr>
        </xdr:nvSpPr>
        <xdr:spPr>
          <a:xfrm>
            <a:off x="5819863" y="1057137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直線コネクタ 81"/>
          <xdr:cNvSpPr>
            <a:spLocks/>
          </xdr:cNvSpPr>
        </xdr:nvSpPr>
        <xdr:spPr>
          <a:xfrm>
            <a:off x="5819863" y="1323180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直線コネクタ 82"/>
          <xdr:cNvSpPr>
            <a:spLocks/>
          </xdr:cNvSpPr>
        </xdr:nvSpPr>
        <xdr:spPr>
          <a:xfrm>
            <a:off x="5819863" y="1475511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直線コネクタ 84"/>
          <xdr:cNvSpPr>
            <a:spLocks/>
          </xdr:cNvSpPr>
        </xdr:nvSpPr>
        <xdr:spPr>
          <a:xfrm>
            <a:off x="1058061" y="890539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直線コネクタ 85"/>
          <xdr:cNvSpPr>
            <a:spLocks/>
          </xdr:cNvSpPr>
        </xdr:nvSpPr>
        <xdr:spPr>
          <a:xfrm flipV="1">
            <a:off x="2043048" y="8905399"/>
            <a:ext cx="0" cy="276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直線コネクタ 87"/>
          <xdr:cNvSpPr>
            <a:spLocks/>
          </xdr:cNvSpPr>
        </xdr:nvSpPr>
        <xdr:spPr>
          <a:xfrm>
            <a:off x="1679703" y="8905399"/>
            <a:ext cx="4683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直線コネクタ 89"/>
          <xdr:cNvSpPr>
            <a:spLocks/>
          </xdr:cNvSpPr>
        </xdr:nvSpPr>
        <xdr:spPr>
          <a:xfrm>
            <a:off x="2051699" y="9182169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直線コネクタ 90"/>
          <xdr:cNvSpPr>
            <a:spLocks/>
          </xdr:cNvSpPr>
        </xdr:nvSpPr>
        <xdr:spPr>
          <a:xfrm>
            <a:off x="2979837" y="9182169"/>
            <a:ext cx="200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直線コネクタ 91"/>
          <xdr:cNvSpPr>
            <a:spLocks/>
          </xdr:cNvSpPr>
        </xdr:nvSpPr>
        <xdr:spPr>
          <a:xfrm flipV="1">
            <a:off x="3094773" y="9190751"/>
            <a:ext cx="0" cy="1437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4" name="直線コネクタ 93"/>
          <xdr:cNvSpPr>
            <a:spLocks/>
          </xdr:cNvSpPr>
        </xdr:nvSpPr>
        <xdr:spPr>
          <a:xfrm>
            <a:off x="3094773" y="9334500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右中かっこ 1"/>
          <xdr:cNvSpPr>
            <a:spLocks/>
          </xdr:cNvSpPr>
        </xdr:nvSpPr>
        <xdr:spPr>
          <a:xfrm>
            <a:off x="4336821" y="7830500"/>
            <a:ext cx="48199" cy="686562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左大かっこ 8"/>
          <xdr:cNvSpPr>
            <a:spLocks/>
          </xdr:cNvSpPr>
        </xdr:nvSpPr>
        <xdr:spPr>
          <a:xfrm>
            <a:off x="3180047" y="3715419"/>
            <a:ext cx="48199" cy="1057735"/>
          </a:xfrm>
          <a:prstGeom prst="leftBracket">
            <a:avLst>
              <a:gd name="adj" fmla="val -49625"/>
            </a:avLst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右大かっこ 9"/>
          <xdr:cNvSpPr>
            <a:spLocks/>
          </xdr:cNvSpPr>
        </xdr:nvSpPr>
        <xdr:spPr>
          <a:xfrm>
            <a:off x="3954937" y="3715419"/>
            <a:ext cx="48199" cy="1027697"/>
          </a:xfrm>
          <a:prstGeom prst="rightBracket">
            <a:avLst>
              <a:gd name="adj" fmla="val -49611"/>
            </a:avLst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直線コネクタ 83"/>
          <xdr:cNvSpPr>
            <a:spLocks/>
          </xdr:cNvSpPr>
        </xdr:nvSpPr>
        <xdr:spPr>
          <a:xfrm>
            <a:off x="3074999" y="8459133"/>
            <a:ext cx="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直線コネクタ 86"/>
          <xdr:cNvSpPr>
            <a:spLocks/>
          </xdr:cNvSpPr>
        </xdr:nvSpPr>
        <xdr:spPr>
          <a:xfrm flipV="1">
            <a:off x="3074999" y="7877701"/>
            <a:ext cx="0" cy="5814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55</xdr:row>
      <xdr:rowOff>76200</xdr:rowOff>
    </xdr:from>
    <xdr:to>
      <xdr:col>6</xdr:col>
      <xdr:colOff>9525</xdr:colOff>
      <xdr:row>55</xdr:row>
      <xdr:rowOff>76200</xdr:rowOff>
    </xdr:to>
    <xdr:sp>
      <xdr:nvSpPr>
        <xdr:cNvPr id="80" name="直線コネクタ 88"/>
        <xdr:cNvSpPr>
          <a:spLocks/>
        </xdr:cNvSpPr>
      </xdr:nvSpPr>
      <xdr:spPr>
        <a:xfrm>
          <a:off x="2571750" y="81724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57150</xdr:rowOff>
    </xdr:from>
    <xdr:to>
      <xdr:col>10</xdr:col>
      <xdr:colOff>9525</xdr:colOff>
      <xdr:row>63</xdr:row>
      <xdr:rowOff>28575</xdr:rowOff>
    </xdr:to>
    <xdr:sp>
      <xdr:nvSpPr>
        <xdr:cNvPr id="81" name="直線コネクタ 7"/>
        <xdr:cNvSpPr>
          <a:spLocks/>
        </xdr:cNvSpPr>
      </xdr:nvSpPr>
      <xdr:spPr>
        <a:xfrm flipV="1">
          <a:off x="219075" y="238125"/>
          <a:ext cx="4953000" cy="9029700"/>
        </a:xfrm>
        <a:prstGeom prst="line">
          <a:avLst/>
        </a:prstGeom>
        <a:noFill/>
        <a:ln w="127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</xdr:row>
      <xdr:rowOff>9525</xdr:rowOff>
    </xdr:from>
    <xdr:to>
      <xdr:col>17</xdr:col>
      <xdr:colOff>342900</xdr:colOff>
      <xdr:row>12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77025" y="1209675"/>
          <a:ext cx="3800475" cy="838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現場管理費、一般管理費等を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0</xdr:rowOff>
    </xdr:from>
    <xdr:to>
      <xdr:col>22</xdr:col>
      <xdr:colOff>495300</xdr:colOff>
      <xdr:row>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696450" y="0"/>
          <a:ext cx="5581650" cy="8001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・可能な限り、摘要欄を細分した見積をお願いします。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直接工事費算出にあたり、工事場所が遠方等の理由で「宿泊費」など必要な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場合は、下記それぞれの工事項目ごとに行を追加のうえ計上してください。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・Ｊ列、Ｋ列に「数量」「単価」を入力してください。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人工に含まれる工事（撤去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工事、取外し・再取付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等）はＪ列に「数量」のみ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入力してください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・項目が不足する場合は、追加をお願いします。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4</xdr:row>
      <xdr:rowOff>28575</xdr:rowOff>
    </xdr:from>
    <xdr:to>
      <xdr:col>19</xdr:col>
      <xdr:colOff>495300</xdr:colOff>
      <xdr:row>6</xdr:row>
      <xdr:rowOff>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896475" y="838200"/>
          <a:ext cx="3581400" cy="50482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・Ｊ列、Ｋ列に「数量」「単価」を入力してください。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・項目が不足する場合は、追加をお願いします。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5</xdr:row>
      <xdr:rowOff>200025</xdr:rowOff>
    </xdr:from>
    <xdr:to>
      <xdr:col>20</xdr:col>
      <xdr:colOff>504825</xdr:colOff>
      <xdr:row>8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763125" y="1266825"/>
          <a:ext cx="36195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・Ｊ列、Ｋ列に「数量」「単価」を入力してください。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・項目が不足する場合は、追加をお願いします。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5</xdr:row>
      <xdr:rowOff>152400</xdr:rowOff>
    </xdr:from>
    <xdr:to>
      <xdr:col>19</xdr:col>
      <xdr:colOff>352425</xdr:colOff>
      <xdr:row>8</xdr:row>
      <xdr:rowOff>76200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9829800" y="1209675"/>
          <a:ext cx="35052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・Ｊ列、Ｋ列に「数量」「単価」を入力してください。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・項目が不足する場合は、追加をお願いします。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you\02_&#20316;&#26989;&#29992;\2015\(27-xxxx)H27&#19978;&#26399;JP&#22865;&#32004;&#35036;&#21161;&#26989;&#21209;\05_&#35079;&#25968;&#37096;&#20301;&#9315;_26&#23616;_26&#24037;&#20107;_XX&#26989;&#32773;_&#20808;&#34892;&#26377;&#12426;\01_&#22259;&#28193;&#12375;\00_&#36865;&#20184;&#26360;&#39006;&#20803;&#12487;&#12540;&#12479;\02-13_&#19979;&#35211;&#31309;&#26360;&#34920;&#32025;\13_&#21029;&#28155;7_&#19979;&#35211;&#31309;&#26360;&#34920;&#32025;&#26696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fw351-2\&#26032;&#32068;&#32340;\docume~1\&#30333;&#20117;&#20449;&#38596;\locals~1\temp\lh_tmp0\&#12503;&#12522;&#12531;&#12479;&#20849;&#263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0.91.103\sc_pjm&#12469;&#12540;&#12496;\201603&#21513;&#30000;&#37109;&#20415;&#23616;\&#31119;&#30000;&#37109;&#20415;&#23616;&#27169;&#27096;&#26367;&#24037;&#20107;\&#20104;&#31639;&#12507;&#12523;&#12480;\&#31038;&#20869;&#26126;&#32048;&#263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0.91.103\sc_pjm&#12469;&#12540;&#12496;\201603&#21513;&#30000;&#37109;&#20415;&#23616;\&#31119;&#30000;&#37109;&#20415;&#23616;&#27169;&#27096;&#26367;&#24037;&#20107;\&#30928;&#30000;&#23616;&#12288;&#26045;&#24037;&#25968;&#37327;&#22679;&#28187;&#12539;&#25972;&#29702;&#3492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hgns003\public\03&#12467;&#12473;&#12488;&#12539;&#31649;&#29702;&#26908;&#26619;&#12464;&#12523;&#12540;&#12503;\&#12304;&#24037;&#20107;&#31649;&#29702;&#26360;&#24335;&#38598;&#12305;(&#23433;&#21407;&#20316;&#26989;)\00&#20316;&#25104;&#65411;&#65438;&#65392;&#65408;\&#24314;&#31689;&#24037;&#20107;&#27161;&#28310;&#26360;&#24335;&#38598;&#65288;&#12513;&#12452;&#12531;&#65289;\&#24314;&#31689;&#24037;&#20107;&#27161;&#28310;&#26360;&#24335;&#38598;&#12304;&#22865;&#32004;&#12539;&#23436;&#25104;&#38306;&#20418;&#1230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4037;&#21209;&#37096;\A&#24314;&#31689;&#35506;\&#37109;&#20415;&#23616;\&#30928;&#30000;&#12411;&#12363;3\&#12304;&#35531;&#36000;&#32773;&#29992;&#12305;&#37109;&#25919;&#26360;&#24335;&#20013;&#37096;&#12288;2609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122.55\public\03&#12467;&#12473;&#12488;&#12539;&#31649;&#29702;&#26908;&#26619;&#12464;&#12523;&#12540;&#12503;\&#12304;&#24037;&#20107;&#31649;&#29702;&#26360;&#24335;&#38598;&#12305;(&#23433;&#21407;&#20316;&#26989;)\00&#20316;&#25104;&#65411;&#65438;&#65392;&#65408;\&#24314;&#31689;&#24037;&#20107;&#27161;&#28310;&#26360;&#24335;&#38598;&#65288;&#12513;&#12452;&#12531;&#65289;\20090309_&#23436;&#25104;&#26908;&#26619;&#31038;&#21729;&#29992;&#26360;&#24335;&#3859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4.118.211\public1\1_PJC\14_&#65420;&#65439;&#65435;&#65404;&#65438;&#65386;&#65400;&#65412;[&#24037;&#20107;]6GB\142_&#36817;&#30079;\&#23665;&#31185;&#31481;&#40763;&#23616;\02_&#29694;&#22580;&#38306;&#20418;\88_&#25903;&#20986;&#21306;&#20998;\9999999999999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.243.17\&#26045;&#35373;&#37096;_30_&#39318;&#37117;&#22287;&#26045;&#35373;&#12475;&#12531;&#12479;&#12540;\Users\sk033612\Desktop\&#27178;&#27996;&#20013;&#22830;&#37109;&#20415;&#23616;&#27169;&#27096;&#26367;&#24037;&#20107;\&#19979;&#35211;&#31309;&#26360;\M_&#19979;&#35211;&#31309;&#2636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work"/>
      <sheetName val="下見積書表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北海道（特）"/>
      <sheetName val="東北（特）"/>
      <sheetName val="関東（特）"/>
      <sheetName val="南関東（特）"/>
      <sheetName val="東京（特）"/>
      <sheetName val="信越（特）"/>
      <sheetName val="北陸（特）"/>
      <sheetName val="東海（特）"/>
      <sheetName val="近畿（特）"/>
      <sheetName val="中国（特）"/>
      <sheetName val="四国（特）"/>
      <sheetName val="九州（特）"/>
      <sheetName val="沖縄（特）"/>
      <sheetName val="配管単価"/>
      <sheetName val="プリンタ共有"/>
      <sheetName val="電気6"/>
      <sheetName val="Sheet4"/>
      <sheetName val="項目見本"/>
      <sheetName val="Sheet2"/>
      <sheetName val="実行単価（郵便局）"/>
      <sheetName val="監督社員"/>
      <sheetName val="分計コード"/>
      <sheetName val="プルダウンリスト"/>
      <sheetName val="電気稶"/>
      <sheetName val=""/>
      <sheetName val="ﾌﾟﾙﾀﾞｳﾝﾘｽﾄ(MJS)"/>
      <sheetName val="入力"/>
      <sheetName val="ﾌﾟﾙﾀﾞｳﾝリスト"/>
      <sheetName val="入力（フロー）"/>
      <sheetName val="各種設定用"/>
      <sheetName val="請負代金内訳書(鏡)"/>
      <sheetName val="請負代金内訳書"/>
      <sheetName val="工事費総括表"/>
      <sheetName val="中間総括表"/>
      <sheetName val="集計表"/>
      <sheetName val="建築明細"/>
      <sheetName val="集計表(電気)"/>
      <sheetName val="工事費内訳(電気)"/>
      <sheetName val="(様式3)集計表【機械（空調）】"/>
      <sheetName val="内訳【機械（空調）】"/>
      <sheetName val="共通仮設費"/>
      <sheetName val="素材価格"/>
      <sheetName val="発生材処理費"/>
      <sheetName val="35"/>
      <sheetName val="☆36 (8.27)"/>
      <sheetName val="36 (2)"/>
      <sheetName val="36 (3)"/>
      <sheetName val="表紙"/>
      <sheetName val="書類一覧表（請負契約書の場合）"/>
      <sheetName val="目次(ファイル１・施設ｾﾝﾀｰ用)"/>
      <sheetName val="目次(ファイル２・発注者用)"/>
      <sheetName val="目次(ファイル３・施設管理者用)"/>
      <sheetName val="ファイル１，２，３作成方法"/>
      <sheetName val="目次"/>
      <sheetName val="9-1"/>
      <sheetName val="9-2"/>
      <sheetName val="10-1"/>
      <sheetName val="10-2"/>
      <sheetName val="10-3"/>
      <sheetName val="10-4"/>
      <sheetName val="10-5"/>
      <sheetName val="11-1"/>
      <sheetName val="11-2"/>
      <sheetName val="12"/>
      <sheetName val="13-1"/>
      <sheetName val="13-2"/>
      <sheetName val="14"/>
      <sheetName val="15"/>
      <sheetName val="16-1"/>
      <sheetName val="16-2"/>
      <sheetName val="17-1"/>
      <sheetName val="17-2"/>
      <sheetName val="18"/>
      <sheetName val="19"/>
      <sheetName val="21"/>
      <sheetName val="22"/>
      <sheetName val="24"/>
      <sheetName val="25"/>
      <sheetName val="31-1"/>
      <sheetName val="31-2"/>
      <sheetName val="32"/>
      <sheetName val="33"/>
      <sheetName val="34"/>
      <sheetName val="36"/>
      <sheetName val="37"/>
      <sheetName val="38"/>
      <sheetName val="39-1"/>
      <sheetName val="39-2"/>
      <sheetName val="39-3"/>
      <sheetName val="40"/>
      <sheetName val="41-1"/>
      <sheetName val="41-2"/>
      <sheetName val="41-3"/>
      <sheetName val="43-1"/>
      <sheetName val="43-2"/>
      <sheetName val="44"/>
      <sheetName val="45"/>
      <sheetName val="46"/>
      <sheetName val="46-1"/>
      <sheetName val="46-2"/>
      <sheetName val="46-3"/>
      <sheetName val="46-4"/>
      <sheetName val="46-5"/>
      <sheetName val="47"/>
      <sheetName val="48-1"/>
      <sheetName val="48-2"/>
      <sheetName val="49"/>
      <sheetName val="50-1"/>
      <sheetName val="50-2"/>
      <sheetName val="51"/>
      <sheetName val="53-1"/>
      <sheetName val="53-2"/>
      <sheetName val="54"/>
      <sheetName val="56-1"/>
      <sheetName val="56-2"/>
      <sheetName val="57"/>
      <sheetName val="Sheet1"/>
      <sheetName val="（作成済）37"/>
      <sheetName val="②数量内訳書の工事種別構成について"/>
      <sheetName val="10-1 表紙"/>
      <sheetName val="(様式1)工事費総括表"/>
      <sheetName val="(様式2)中間総括表"/>
      <sheetName val="(様式3)集計表(建築)"/>
      <sheetName val="(様式3)集計表(電気)"/>
      <sheetName val="(様式3)集計表(空調)"/>
      <sheetName val="(様式3)集計表(衛生)"/>
      <sheetName val="(様式4)工事費内訳(建築)"/>
      <sheetName val="(様式4)工事費内訳(電気)"/>
      <sheetName val="(様式4)工事費内訳(空調)"/>
      <sheetName val="(様式4)工事費内訳(衛生)"/>
      <sheetName val="(様式4)工事費内訳(共通仮設費)"/>
      <sheetName val="(様式4)工事費内訳(素材価格)"/>
      <sheetName val="(様式4)工事費内訳(発生材処理費)"/>
      <sheetName val="生人台帳"/>
      <sheetName val="様式2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積志 (TEN)"/>
      <sheetName val="天竜 (TEN)"/>
      <sheetName val="浜松北 (TEN)"/>
      <sheetName val="TEN　全体"/>
      <sheetName val="浜松北 (戸塚組)"/>
      <sheetName val="湖西 (望月)"/>
      <sheetName val="文化ＳＳあて"/>
      <sheetName val="湖西 (2)"/>
      <sheetName val="天竜 (内山）"/>
      <sheetName val="積志 (内山) "/>
      <sheetName val="浜松北 (内山)"/>
      <sheetName val="内山　全体 "/>
      <sheetName val="岡村あて"/>
      <sheetName val="表紙"/>
      <sheetName val="浜松北 (模様替削除)"/>
      <sheetName val="浜松北"/>
      <sheetName val="湖西"/>
      <sheetName val="積志 (模様替削除)"/>
      <sheetName val="積志"/>
      <sheetName val="天竜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社内 (2)"/>
      <sheetName val="整理表（磐田局　建築）"/>
      <sheetName val="整理表（磐田局　設備） "/>
      <sheetName val="質疑回答議　電気9.2５"/>
      <sheetName val="磐田局　施工数量増減・整理表"/>
    </sheetNames>
    <definedNames>
      <definedName name="あがｒが"/>
      <definedName name="ふぁうぇあｆ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入力"/>
      <sheetName val="A01(改)"/>
      <sheetName val="A02(改）"/>
      <sheetName val="A03(改）"/>
      <sheetName val="A04(改）"/>
      <sheetName val="A05(改）"/>
      <sheetName val="A06(改）"/>
      <sheetName val="A07(改）"/>
      <sheetName val="A08(改)"/>
      <sheetName val="A09 (改)"/>
      <sheetName val="A09-2(改）"/>
      <sheetName val="A10（改）"/>
      <sheetName val="A11(改）"/>
      <sheetName val="A12（改）"/>
      <sheetName val="A99（改）"/>
      <sheetName val="B01（改）"/>
      <sheetName val="B02(改）"/>
      <sheetName val="B02-2（改）"/>
      <sheetName val="B03(改）"/>
      <sheetName val="B04(改）"/>
      <sheetName val="B05（改）"/>
      <sheetName val="B05-2(改）"/>
      <sheetName val="B06（改）"/>
      <sheetName val="B07（改）"/>
      <sheetName val="B07-2（改）"/>
      <sheetName val="B08（改）"/>
      <sheetName val="C01"/>
      <sheetName val="C02"/>
      <sheetName val="C03"/>
      <sheetName val="C04"/>
      <sheetName val="C05"/>
      <sheetName val="C06"/>
      <sheetName val="C07（改）"/>
      <sheetName val="C08（改）"/>
      <sheetName val="C09（改）"/>
      <sheetName val="C10（改）"/>
      <sheetName val="C11（改）"/>
      <sheetName val="C12（改）"/>
      <sheetName val="C13（改）"/>
      <sheetName val="C14（改）"/>
      <sheetName val="C15"/>
      <sheetName val="入力（フロー）"/>
      <sheetName val="様式5(1)"/>
      <sheetName val="様式5(2)"/>
      <sheetName val="様式6"/>
      <sheetName val="様式7"/>
      <sheetName val="様式10(1)"/>
      <sheetName val="様式10(2)"/>
      <sheetName val="様式10(3)"/>
      <sheetName val="様式12(1)-1"/>
      <sheetName val="様式12(1)-2"/>
      <sheetName val="様式12(2)-1"/>
      <sheetName val="様式12(2)-2"/>
      <sheetName val="様式13"/>
      <sheetName val="工事管理報告書"/>
      <sheetName val="検査報告書"/>
      <sheetName val="様式3"/>
      <sheetName val="様式1(1)"/>
      <sheetName val="引渡"/>
      <sheetName val="様式4"/>
      <sheetName val="様式11(1)"/>
      <sheetName val="リスト（触らないで下さい）"/>
      <sheetName val="E17"/>
      <sheetName val="建物仕様"/>
      <sheetName val="郵便局仕様"/>
      <sheetName val="資産グループ"/>
      <sheetName val="支店・支社"/>
      <sheetName val="構造"/>
      <sheetName val="用途"/>
      <sheetName val="請負代金内訳書(鏡)"/>
      <sheetName val="請負代金内訳書"/>
      <sheetName val="工事費総括表"/>
      <sheetName val="中間総括表"/>
      <sheetName val="集計表"/>
      <sheetName val="建築明細"/>
      <sheetName val="集計表(電気)"/>
      <sheetName val="工事費内訳(電気)"/>
      <sheetName val="(様式3)集計表【機械（空調）】"/>
      <sheetName val="内訳【機械（空調）】"/>
      <sheetName val="共通仮設費"/>
      <sheetName val="素材価格"/>
      <sheetName val="発生材処理費"/>
      <sheetName val="35"/>
      <sheetName val="☆36 (8.27)"/>
      <sheetName val="36 (2)"/>
      <sheetName val="36 (3)"/>
      <sheetName val="書類一覧表（請負契約書の場合）"/>
      <sheetName val="目次(ファイル１・施設ｾﾝﾀｰ用)"/>
      <sheetName val="目次(ファイル２・発注者用)"/>
      <sheetName val="目次(ファイル３・施設管理者用)"/>
      <sheetName val="ファイル１，２，３作成方法"/>
      <sheetName val="9-1"/>
      <sheetName val="9-2"/>
      <sheetName val="10-1"/>
      <sheetName val="10-2"/>
      <sheetName val="10-3"/>
      <sheetName val="10-4"/>
      <sheetName val="10-5"/>
      <sheetName val="11-1"/>
      <sheetName val="11-2"/>
      <sheetName val="12"/>
      <sheetName val="13-1"/>
      <sheetName val="13-2"/>
      <sheetName val="14"/>
      <sheetName val="15"/>
      <sheetName val="16-1"/>
      <sheetName val="16-2"/>
      <sheetName val="17-1"/>
      <sheetName val="17-2"/>
      <sheetName val="18"/>
      <sheetName val="19"/>
      <sheetName val="21"/>
      <sheetName val="22"/>
      <sheetName val="24"/>
      <sheetName val="25"/>
      <sheetName val="31-1"/>
      <sheetName val="31-2"/>
      <sheetName val="32"/>
      <sheetName val="33"/>
      <sheetName val="34"/>
      <sheetName val="36"/>
      <sheetName val="37"/>
      <sheetName val="38"/>
      <sheetName val="39-1"/>
      <sheetName val="39-2"/>
      <sheetName val="39-3"/>
      <sheetName val="40"/>
      <sheetName val="41-1"/>
      <sheetName val="41-2"/>
      <sheetName val="41-3"/>
      <sheetName val="43-1"/>
      <sheetName val="43-2"/>
      <sheetName val="44"/>
      <sheetName val="45"/>
      <sheetName val="46"/>
      <sheetName val="46-1"/>
      <sheetName val="46-2"/>
      <sheetName val="46-3"/>
      <sheetName val="46-4"/>
      <sheetName val="46-5"/>
      <sheetName val="47"/>
      <sheetName val="48-1"/>
      <sheetName val="48-2"/>
      <sheetName val="49"/>
      <sheetName val="50-1"/>
      <sheetName val="50-2"/>
      <sheetName val="51"/>
      <sheetName val="53-1"/>
      <sheetName val="53-2"/>
      <sheetName val="54"/>
      <sheetName val="56-1"/>
      <sheetName val="56-2"/>
      <sheetName val="57"/>
      <sheetName val="Sheet1"/>
      <sheetName val="一覧表"/>
      <sheetName val="C09-1"/>
      <sheetName val="C09-2"/>
      <sheetName val="C10-2"/>
      <sheetName val="C10-3"/>
      <sheetName val="C10-4"/>
      <sheetName val="C10-5"/>
      <sheetName val="C10-8"/>
      <sheetName val="C18-2"/>
      <sheetName val="C20-1"/>
      <sheetName val="C20-2"/>
      <sheetName val="C20-3"/>
      <sheetName val="C20-4"/>
      <sheetName val="C20-5"/>
      <sheetName val="C21-1"/>
      <sheetName val="C21-2"/>
      <sheetName val="C21-3"/>
      <sheetName val="C22"/>
      <sheetName val="工事打合せ記録書"/>
      <sheetName val="8年ﾃﾞｰ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一覧表(24.7.9改定版)"/>
      <sheetName val="別添1-3"/>
      <sheetName val="入力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09(2)"/>
      <sheetName val="A10"/>
      <sheetName val="A10(2)"/>
      <sheetName val="A10(3)"/>
      <sheetName val="A10(4)"/>
      <sheetName val="A10(5)"/>
      <sheetName val="A12"/>
      <sheetName val="A13"/>
      <sheetName val="A99-1"/>
      <sheetName val="A99-2"/>
      <sheetName val="B01"/>
      <sheetName val="B02"/>
      <sheetName val="B02(2)"/>
      <sheetName val="B03"/>
      <sheetName val="B04"/>
      <sheetName val="B06"/>
      <sheetName val="B06(2)"/>
      <sheetName val="B07"/>
      <sheetName val="B08"/>
      <sheetName val="B08(2)"/>
      <sheetName val="B09"/>
      <sheetName val="C01"/>
      <sheetName val="C02-1"/>
      <sheetName val="C02-2"/>
      <sheetName val="C03"/>
      <sheetName val="C05"/>
      <sheetName val="C06"/>
      <sheetName val="C07"/>
      <sheetName val="C08-1"/>
      <sheetName val="C08-2"/>
      <sheetName val="C08-3"/>
      <sheetName val="C08-4"/>
      <sheetName val="C10-1"/>
      <sheetName val="C10-2"/>
      <sheetName val="C11-1"/>
      <sheetName val="C11"/>
      <sheetName val="C12"/>
      <sheetName val="C13"/>
      <sheetName val="C14"/>
      <sheetName val="C11-2"/>
      <sheetName val="C11-3"/>
      <sheetName val="C17"/>
      <sheetName val="緊急連絡体制表"/>
      <sheetName val="C18-1"/>
      <sheetName val="C18-2"/>
      <sheetName val="C19-1"/>
      <sheetName val="C19-2"/>
      <sheetName val="Sheet1"/>
      <sheetName val="C10-1 (2)"/>
      <sheetName val="C10-1 (3)"/>
      <sheetName val="C10-1 (4)"/>
      <sheetName val="C03 (2)"/>
      <sheetName val="C03 (3)"/>
      <sheetName val="C03 (4)"/>
    </sheetNames>
    <sheetDataSet>
      <sheetData sheetId="4">
        <row r="7">
          <cell r="F7" t="str">
            <v>平成○○年度</v>
          </cell>
        </row>
        <row r="8">
          <cell r="F8" t="str">
            <v>第○○○○号</v>
          </cell>
        </row>
        <row r="10">
          <cell r="F10" t="str">
            <v>○○○○○○○○工事</v>
          </cell>
        </row>
        <row r="39">
          <cell r="F39">
            <v>41731</v>
          </cell>
        </row>
        <row r="41">
          <cell r="F41">
            <v>41759</v>
          </cell>
        </row>
        <row r="42">
          <cell r="F42">
            <v>41757</v>
          </cell>
        </row>
        <row r="43">
          <cell r="F43">
            <v>41758</v>
          </cell>
        </row>
        <row r="44">
          <cell r="F44">
            <v>41759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入力（フロー）"/>
      <sheetName val="検査合格通知書"/>
      <sheetName val="修補指示書"/>
      <sheetName val="検査調書"/>
      <sheetName val="検査報告書"/>
      <sheetName val="工事管理報告書"/>
      <sheetName val="検査報告書 (業務委託用)"/>
      <sheetName val="成果物納品書（業務委託用）"/>
      <sheetName val="A07(改）"/>
      <sheetName val="請負代金内訳明細書"/>
      <sheetName val="TBL"/>
      <sheetName val="Ｇ１１"/>
      <sheetName val="入力"/>
      <sheetName val="請負代金内訳書(鏡)"/>
      <sheetName val="請負代金内訳書"/>
      <sheetName val="工事費総括表"/>
      <sheetName val="中間総括表"/>
      <sheetName val="集計表"/>
      <sheetName val="建築明細"/>
      <sheetName val="集計表(電気)"/>
      <sheetName val="工事費内訳(電気)"/>
      <sheetName val="(様式3)集計表【機械（空調）】"/>
      <sheetName val="内訳【機械（空調）】"/>
      <sheetName val="共通仮設費"/>
      <sheetName val="素材価格"/>
      <sheetName val="発生材処理費"/>
      <sheetName val="35"/>
      <sheetName val="☆36 (8.27)"/>
      <sheetName val="36 (2)"/>
      <sheetName val="36 (3)"/>
      <sheetName val="表紙"/>
      <sheetName val="書類一覧表（請負契約書の場合）"/>
      <sheetName val="目次(ファイル１・施設ｾﾝﾀｰ用)"/>
      <sheetName val="目次(ファイル２・発注者用)"/>
      <sheetName val="目次(ファイル３・施設管理者用)"/>
      <sheetName val="ファイル１，２，３作成方法"/>
      <sheetName val="目次"/>
      <sheetName val="9-1"/>
      <sheetName val="9-2"/>
      <sheetName val="10-1"/>
      <sheetName val="10-2"/>
      <sheetName val="10-3"/>
      <sheetName val="10-4"/>
      <sheetName val="10-5"/>
      <sheetName val="11-1"/>
      <sheetName val="11-2"/>
      <sheetName val="12"/>
      <sheetName val="13-1"/>
      <sheetName val="13-2"/>
      <sheetName val="14"/>
      <sheetName val="15"/>
      <sheetName val="16-1"/>
      <sheetName val="16-2"/>
      <sheetName val="17-1"/>
      <sheetName val="17-2"/>
      <sheetName val="18"/>
      <sheetName val="19"/>
      <sheetName val="21"/>
      <sheetName val="22"/>
      <sheetName val="24"/>
      <sheetName val="25"/>
      <sheetName val="31-1"/>
      <sheetName val="31-2"/>
      <sheetName val="32"/>
      <sheetName val="33"/>
      <sheetName val="34"/>
      <sheetName val="36"/>
      <sheetName val="37"/>
      <sheetName val="38"/>
      <sheetName val="39-1"/>
      <sheetName val="39-2"/>
      <sheetName val="39-3"/>
      <sheetName val="40"/>
      <sheetName val="41-1"/>
      <sheetName val="41-2"/>
      <sheetName val="41-3"/>
      <sheetName val="43-1"/>
      <sheetName val="43-2"/>
      <sheetName val="44"/>
      <sheetName val="45"/>
      <sheetName val="46"/>
      <sheetName val="46-1"/>
      <sheetName val="46-2"/>
      <sheetName val="46-3"/>
      <sheetName val="46-4"/>
      <sheetName val="46-5"/>
      <sheetName val="47"/>
      <sheetName val="48-1"/>
      <sheetName val="48-2"/>
      <sheetName val="49"/>
      <sheetName val="50-1"/>
      <sheetName val="50-2"/>
      <sheetName val="51"/>
      <sheetName val="53-1"/>
      <sheetName val="53-2"/>
      <sheetName val="54"/>
      <sheetName val="56-1"/>
      <sheetName val="56-2"/>
      <sheetName val="57"/>
      <sheetName val="Sheet1"/>
      <sheetName val="ホーム"/>
      <sheetName val="20090309_完成検査社員用書式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受渡報告書（支出区分算出書有）（受入用）"/>
      <sheetName val="引渡書"/>
      <sheetName val="2007年09月13日_01改訂版"/>
      <sheetName val="data2"/>
      <sheetName val="data3"/>
      <sheetName val="data"/>
    </sheetNames>
    <sheetDataSet>
      <sheetData sheetId="0">
        <row r="40">
          <cell r="R40">
            <v>39518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work"/>
      <sheetName val="下見積書表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1" customWidth="1"/>
    <col min="2" max="2" width="3.57421875" style="1" customWidth="1"/>
    <col min="3" max="3" width="9.421875" style="1" customWidth="1"/>
    <col min="4" max="4" width="3.57421875" style="1" customWidth="1"/>
    <col min="5" max="5" width="9.8515625" style="1" customWidth="1"/>
    <col min="6" max="6" width="3.57421875" style="2" customWidth="1"/>
    <col min="7" max="7" width="9.00390625" style="1" customWidth="1"/>
    <col min="8" max="8" width="3.57421875" style="2" customWidth="1"/>
    <col min="9" max="9" width="19.28125" style="1" customWidth="1"/>
    <col min="10" max="10" width="3.57421875" style="2" customWidth="1"/>
    <col min="11" max="11" width="10.7109375" style="1" customWidth="1"/>
    <col min="12" max="12" width="49.421875" style="1" bestFit="1" customWidth="1"/>
    <col min="13" max="16384" width="9.00390625" style="1" customWidth="1"/>
  </cols>
  <sheetData>
    <row r="1" ht="14.25">
      <c r="A1" s="10" t="s">
        <v>27</v>
      </c>
    </row>
    <row r="3" spans="1:11" ht="17.25">
      <c r="A3" s="15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7.2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6:12" s="3" customFormat="1" ht="11.25">
      <c r="F5" s="4"/>
      <c r="H5" s="4"/>
      <c r="J5" s="4"/>
      <c r="L5" s="4"/>
    </row>
    <row r="6" spans="1:12" s="3" customFormat="1" ht="11.25">
      <c r="A6" s="3" t="s">
        <v>25</v>
      </c>
      <c r="B6" s="5"/>
      <c r="C6" s="3" t="s">
        <v>30</v>
      </c>
      <c r="D6" s="5"/>
      <c r="E6" s="6" t="s">
        <v>31</v>
      </c>
      <c r="F6" s="5"/>
      <c r="G6" s="6" t="s">
        <v>32</v>
      </c>
      <c r="H6" s="5"/>
      <c r="I6" s="6" t="s">
        <v>33</v>
      </c>
      <c r="J6" s="5"/>
      <c r="K6" s="7" t="s">
        <v>34</v>
      </c>
      <c r="L6" s="11"/>
    </row>
    <row r="7" spans="1:12" s="3" customFormat="1" ht="11.25">
      <c r="A7" s="3" t="s">
        <v>26</v>
      </c>
      <c r="E7" s="6"/>
      <c r="F7" s="5"/>
      <c r="G7" s="6"/>
      <c r="H7" s="5"/>
      <c r="I7" s="6"/>
      <c r="J7" s="5"/>
      <c r="K7" s="3" t="s">
        <v>35</v>
      </c>
      <c r="L7" s="11"/>
    </row>
    <row r="8" spans="5:12" s="3" customFormat="1" ht="11.25">
      <c r="E8" s="6"/>
      <c r="F8" s="5"/>
      <c r="G8" s="6"/>
      <c r="H8" s="5"/>
      <c r="I8" s="6"/>
      <c r="J8" s="5"/>
      <c r="K8" s="3" t="s">
        <v>36</v>
      </c>
      <c r="L8" s="11"/>
    </row>
    <row r="9" spans="5:12" s="3" customFormat="1" ht="11.25">
      <c r="E9" s="6"/>
      <c r="F9" s="5"/>
      <c r="G9" s="6"/>
      <c r="H9" s="5"/>
      <c r="I9" s="6" t="s">
        <v>37</v>
      </c>
      <c r="J9" s="5"/>
      <c r="K9" s="7" t="s">
        <v>34</v>
      </c>
      <c r="L9" s="11"/>
    </row>
    <row r="10" spans="5:12" s="3" customFormat="1" ht="11.25">
      <c r="E10" s="6"/>
      <c r="F10" s="5"/>
      <c r="G10" s="6"/>
      <c r="H10" s="5"/>
      <c r="I10" s="6"/>
      <c r="J10" s="5"/>
      <c r="K10" s="3" t="s">
        <v>38</v>
      </c>
      <c r="L10" s="11"/>
    </row>
    <row r="11" spans="5:12" s="3" customFormat="1" ht="11.25">
      <c r="E11" s="6"/>
      <c r="F11" s="5"/>
      <c r="G11" s="6"/>
      <c r="H11" s="5"/>
      <c r="I11" s="6"/>
      <c r="J11" s="5"/>
      <c r="K11" s="3" t="s">
        <v>36</v>
      </c>
      <c r="L11" s="11"/>
    </row>
    <row r="12" spans="5:10" s="3" customFormat="1" ht="11.25">
      <c r="E12" s="6"/>
      <c r="F12" s="5"/>
      <c r="G12" s="6"/>
      <c r="H12" s="5"/>
      <c r="I12" s="6"/>
      <c r="J12" s="5"/>
    </row>
    <row r="13" spans="5:12" s="3" customFormat="1" ht="11.25">
      <c r="E13" s="8"/>
      <c r="F13" s="5"/>
      <c r="G13" s="6" t="s">
        <v>39</v>
      </c>
      <c r="H13" s="5"/>
      <c r="I13" s="7" t="s">
        <v>34</v>
      </c>
      <c r="J13" s="9"/>
      <c r="L13" s="11"/>
    </row>
    <row r="14" spans="5:12" s="3" customFormat="1" ht="11.25">
      <c r="E14" s="8"/>
      <c r="F14" s="5"/>
      <c r="G14" s="6"/>
      <c r="H14" s="5"/>
      <c r="I14" s="7" t="s">
        <v>40</v>
      </c>
      <c r="J14" s="9"/>
      <c r="L14" s="11"/>
    </row>
    <row r="15" spans="5:12" s="3" customFormat="1" ht="11.25">
      <c r="E15" s="8"/>
      <c r="F15" s="5"/>
      <c r="G15" s="6"/>
      <c r="H15" s="5"/>
      <c r="I15" s="7" t="s">
        <v>42</v>
      </c>
      <c r="J15" s="9"/>
      <c r="L15" s="11"/>
    </row>
    <row r="16" spans="5:12" s="3" customFormat="1" ht="11.25">
      <c r="E16" s="8"/>
      <c r="F16" s="9"/>
      <c r="G16" s="6"/>
      <c r="H16" s="5"/>
      <c r="I16" s="7" t="s">
        <v>43</v>
      </c>
      <c r="J16" s="9"/>
      <c r="L16" s="11"/>
    </row>
    <row r="17" spans="5:12" s="3" customFormat="1" ht="11.25">
      <c r="E17" s="8"/>
      <c r="F17" s="9"/>
      <c r="G17" s="6"/>
      <c r="H17" s="5"/>
      <c r="I17" s="6" t="s">
        <v>44</v>
      </c>
      <c r="J17" s="9"/>
      <c r="L17" s="11"/>
    </row>
    <row r="18" spans="5:12" s="3" customFormat="1" ht="11.25">
      <c r="E18" s="8"/>
      <c r="F18" s="9"/>
      <c r="G18" s="6"/>
      <c r="H18" s="5"/>
      <c r="I18" s="7" t="s">
        <v>45</v>
      </c>
      <c r="J18" s="9"/>
      <c r="L18" s="11"/>
    </row>
    <row r="19" spans="5:12" s="3" customFormat="1" ht="11.25">
      <c r="E19" s="8"/>
      <c r="F19" s="9"/>
      <c r="G19" s="6"/>
      <c r="H19" s="5"/>
      <c r="I19" s="7" t="s">
        <v>46</v>
      </c>
      <c r="J19" s="9"/>
      <c r="L19" s="11"/>
    </row>
    <row r="20" spans="5:12" s="3" customFormat="1" ht="11.25">
      <c r="E20" s="8"/>
      <c r="F20" s="9"/>
      <c r="G20" s="6"/>
      <c r="H20" s="5"/>
      <c r="I20" s="7" t="s">
        <v>47</v>
      </c>
      <c r="J20" s="9"/>
      <c r="L20" s="11"/>
    </row>
    <row r="21" spans="5:12" s="3" customFormat="1" ht="11.25">
      <c r="E21" s="8"/>
      <c r="F21" s="9"/>
      <c r="G21" s="6"/>
      <c r="H21" s="5"/>
      <c r="I21" s="7" t="s">
        <v>48</v>
      </c>
      <c r="J21" s="9"/>
      <c r="L21" s="11"/>
    </row>
    <row r="22" spans="5:12" s="3" customFormat="1" ht="11.25">
      <c r="E22" s="8"/>
      <c r="F22" s="9"/>
      <c r="G22" s="6"/>
      <c r="H22" s="5"/>
      <c r="I22" s="7" t="s">
        <v>49</v>
      </c>
      <c r="J22" s="9"/>
      <c r="L22" s="11"/>
    </row>
    <row r="23" spans="5:12" s="3" customFormat="1" ht="11.25">
      <c r="E23" s="8"/>
      <c r="F23" s="9"/>
      <c r="G23" s="6"/>
      <c r="H23" s="5"/>
      <c r="I23" s="7" t="s">
        <v>36</v>
      </c>
      <c r="J23" s="9"/>
      <c r="L23" s="11"/>
    </row>
    <row r="24" spans="5:10" s="3" customFormat="1" ht="11.25">
      <c r="E24" s="8"/>
      <c r="F24" s="9"/>
      <c r="G24" s="6"/>
      <c r="H24" s="9"/>
      <c r="I24" s="6"/>
      <c r="J24" s="9"/>
    </row>
    <row r="25" spans="5:12" s="3" customFormat="1" ht="11.25">
      <c r="E25" s="8"/>
      <c r="F25" s="5"/>
      <c r="G25" s="6" t="s">
        <v>50</v>
      </c>
      <c r="H25" s="5"/>
      <c r="I25" s="7" t="s">
        <v>34</v>
      </c>
      <c r="J25" s="9"/>
      <c r="L25" s="11"/>
    </row>
    <row r="26" spans="5:12" s="3" customFormat="1" ht="11.25">
      <c r="E26" s="8"/>
      <c r="F26" s="5"/>
      <c r="G26" s="6"/>
      <c r="H26" s="5"/>
      <c r="I26" s="7" t="s">
        <v>40</v>
      </c>
      <c r="J26" s="9"/>
      <c r="L26" s="11"/>
    </row>
    <row r="27" spans="5:12" s="3" customFormat="1" ht="11.25">
      <c r="E27" s="8"/>
      <c r="F27" s="5"/>
      <c r="G27" s="6" t="s">
        <v>51</v>
      </c>
      <c r="H27" s="5"/>
      <c r="I27" s="7" t="s">
        <v>41</v>
      </c>
      <c r="J27" s="9"/>
      <c r="L27" s="11"/>
    </row>
    <row r="28" spans="5:12" s="3" customFormat="1" ht="11.25">
      <c r="E28" s="8"/>
      <c r="F28" s="5"/>
      <c r="G28" s="6" t="s">
        <v>52</v>
      </c>
      <c r="H28" s="5"/>
      <c r="I28" s="7" t="s">
        <v>53</v>
      </c>
      <c r="J28" s="9"/>
      <c r="L28" s="11"/>
    </row>
    <row r="29" spans="5:12" s="3" customFormat="1" ht="11.25">
      <c r="E29" s="8"/>
      <c r="F29" s="9"/>
      <c r="G29" s="6" t="s">
        <v>54</v>
      </c>
      <c r="H29" s="5"/>
      <c r="I29" s="6" t="s">
        <v>44</v>
      </c>
      <c r="J29" s="9"/>
      <c r="L29" s="12"/>
    </row>
    <row r="30" spans="5:12" s="3" customFormat="1" ht="11.25">
      <c r="E30" s="8"/>
      <c r="F30" s="9"/>
      <c r="G30" s="6" t="s">
        <v>55</v>
      </c>
      <c r="H30" s="5"/>
      <c r="I30" s="6" t="s">
        <v>45</v>
      </c>
      <c r="J30" s="9"/>
      <c r="L30" s="12"/>
    </row>
    <row r="31" spans="5:12" s="3" customFormat="1" ht="11.25">
      <c r="E31" s="8"/>
      <c r="F31" s="9"/>
      <c r="G31" s="6" t="s">
        <v>0</v>
      </c>
      <c r="H31" s="5"/>
      <c r="I31" s="6" t="s">
        <v>46</v>
      </c>
      <c r="J31" s="9"/>
      <c r="L31" s="12"/>
    </row>
    <row r="32" spans="5:12" s="3" customFormat="1" ht="11.25">
      <c r="E32" s="8"/>
      <c r="F32" s="9"/>
      <c r="G32" s="6" t="s">
        <v>1</v>
      </c>
      <c r="H32" s="5"/>
      <c r="I32" s="6" t="s">
        <v>47</v>
      </c>
      <c r="J32" s="9"/>
      <c r="L32" s="12"/>
    </row>
    <row r="33" spans="5:12" s="3" customFormat="1" ht="11.25">
      <c r="E33" s="8"/>
      <c r="F33" s="9"/>
      <c r="G33" s="6" t="s">
        <v>2</v>
      </c>
      <c r="H33" s="5"/>
      <c r="I33" s="6" t="s">
        <v>48</v>
      </c>
      <c r="J33" s="9"/>
      <c r="L33" s="12"/>
    </row>
    <row r="34" spans="5:12" s="3" customFormat="1" ht="11.25">
      <c r="E34" s="8"/>
      <c r="F34" s="9"/>
      <c r="G34" s="6" t="s">
        <v>3</v>
      </c>
      <c r="H34" s="5"/>
      <c r="I34" s="6" t="s">
        <v>49</v>
      </c>
      <c r="J34" s="9"/>
      <c r="L34" s="12"/>
    </row>
    <row r="35" spans="5:12" s="3" customFormat="1" ht="11.25">
      <c r="E35" s="8"/>
      <c r="F35" s="9"/>
      <c r="G35" s="6"/>
      <c r="H35" s="5"/>
      <c r="I35" s="6" t="s">
        <v>36</v>
      </c>
      <c r="J35" s="9"/>
      <c r="L35" s="12"/>
    </row>
    <row r="36" spans="5:10" s="3" customFormat="1" ht="11.25">
      <c r="E36" s="8"/>
      <c r="F36" s="9"/>
      <c r="G36" s="6"/>
      <c r="H36" s="9"/>
      <c r="I36" s="6"/>
      <c r="J36" s="9"/>
    </row>
    <row r="37" spans="5:10" s="3" customFormat="1" ht="11.25">
      <c r="E37" s="8"/>
      <c r="F37" s="9"/>
      <c r="G37" s="6" t="s">
        <v>4</v>
      </c>
      <c r="H37" s="5"/>
      <c r="I37" s="7" t="s">
        <v>34</v>
      </c>
      <c r="J37" s="9"/>
    </row>
    <row r="38" spans="5:10" s="3" customFormat="1" ht="11.25">
      <c r="E38" s="8"/>
      <c r="F38" s="9"/>
      <c r="G38" s="6"/>
      <c r="H38" s="5"/>
      <c r="I38" s="6" t="s">
        <v>5</v>
      </c>
      <c r="J38" s="9"/>
    </row>
    <row r="39" spans="5:10" s="3" customFormat="1" ht="11.25">
      <c r="E39" s="8"/>
      <c r="F39" s="9"/>
      <c r="G39" s="6"/>
      <c r="H39" s="5"/>
      <c r="I39" s="6" t="s">
        <v>44</v>
      </c>
      <c r="J39" s="9"/>
    </row>
    <row r="40" spans="5:10" s="3" customFormat="1" ht="11.25">
      <c r="E40" s="8"/>
      <c r="F40" s="9"/>
      <c r="G40" s="6"/>
      <c r="H40" s="5"/>
      <c r="I40" s="6" t="s">
        <v>45</v>
      </c>
      <c r="J40" s="9"/>
    </row>
    <row r="41" spans="5:10" s="3" customFormat="1" ht="11.25">
      <c r="E41" s="8"/>
      <c r="F41" s="9"/>
      <c r="G41" s="6"/>
      <c r="H41" s="5"/>
      <c r="I41" s="6" t="s">
        <v>46</v>
      </c>
      <c r="J41" s="9"/>
    </row>
    <row r="42" spans="5:10" s="3" customFormat="1" ht="11.25">
      <c r="E42" s="8"/>
      <c r="F42" s="9"/>
      <c r="G42" s="6"/>
      <c r="H42" s="5"/>
      <c r="I42" s="6" t="s">
        <v>47</v>
      </c>
      <c r="J42" s="9"/>
    </row>
    <row r="43" spans="5:10" s="3" customFormat="1" ht="11.25">
      <c r="E43" s="8"/>
      <c r="F43" s="9"/>
      <c r="G43" s="6"/>
      <c r="H43" s="5"/>
      <c r="I43" s="6" t="s">
        <v>48</v>
      </c>
      <c r="J43" s="9"/>
    </row>
    <row r="44" spans="5:10" s="3" customFormat="1" ht="11.25">
      <c r="E44" s="8"/>
      <c r="F44" s="9"/>
      <c r="G44" s="6"/>
      <c r="H44" s="5"/>
      <c r="I44" s="6" t="s">
        <v>49</v>
      </c>
      <c r="J44" s="9"/>
    </row>
    <row r="45" spans="5:10" s="3" customFormat="1" ht="11.25">
      <c r="E45" s="8"/>
      <c r="F45" s="9"/>
      <c r="G45" s="6"/>
      <c r="H45" s="5"/>
      <c r="I45" s="6" t="s">
        <v>36</v>
      </c>
      <c r="J45" s="9"/>
    </row>
    <row r="46" spans="5:10" s="3" customFormat="1" ht="11.25">
      <c r="E46" s="8"/>
      <c r="F46" s="9"/>
      <c r="G46" s="6"/>
      <c r="H46" s="9"/>
      <c r="I46" s="6"/>
      <c r="J46" s="9"/>
    </row>
    <row r="47" spans="5:12" s="3" customFormat="1" ht="11.25">
      <c r="E47" s="8"/>
      <c r="F47" s="5"/>
      <c r="G47" s="6" t="s">
        <v>6</v>
      </c>
      <c r="H47" s="5"/>
      <c r="I47" s="6" t="s">
        <v>7</v>
      </c>
      <c r="J47" s="9"/>
      <c r="L47" s="11"/>
    </row>
    <row r="48" spans="5:12" s="3" customFormat="1" ht="11.25">
      <c r="E48" s="8"/>
      <c r="F48" s="9"/>
      <c r="G48" s="6"/>
      <c r="H48" s="5"/>
      <c r="I48" s="6" t="s">
        <v>8</v>
      </c>
      <c r="J48" s="9"/>
      <c r="L48" s="12"/>
    </row>
    <row r="49" spans="5:12" s="3" customFormat="1" ht="11.25">
      <c r="E49" s="8"/>
      <c r="F49" s="9"/>
      <c r="G49" s="6"/>
      <c r="H49" s="5"/>
      <c r="I49" s="6" t="s">
        <v>9</v>
      </c>
      <c r="J49" s="9"/>
      <c r="L49" s="12"/>
    </row>
    <row r="50" spans="5:12" s="3" customFormat="1" ht="11.25">
      <c r="E50" s="8"/>
      <c r="F50" s="9"/>
      <c r="G50" s="6"/>
      <c r="H50" s="5"/>
      <c r="I50" s="6" t="s">
        <v>10</v>
      </c>
      <c r="J50" s="9"/>
      <c r="L50" s="12"/>
    </row>
    <row r="51" spans="5:12" s="3" customFormat="1" ht="11.25">
      <c r="E51" s="8"/>
      <c r="F51" s="9"/>
      <c r="G51" s="6"/>
      <c r="H51" s="5"/>
      <c r="I51" s="7" t="s">
        <v>11</v>
      </c>
      <c r="J51" s="9"/>
      <c r="L51" s="12"/>
    </row>
    <row r="52" spans="5:12" s="3" customFormat="1" ht="11.25">
      <c r="E52" s="8"/>
      <c r="F52" s="9"/>
      <c r="G52" s="6"/>
      <c r="H52" s="5"/>
      <c r="I52" s="7"/>
      <c r="J52" s="9"/>
      <c r="L52" s="12"/>
    </row>
    <row r="53" spans="5:10" s="3" customFormat="1" ht="11.25">
      <c r="E53" s="8"/>
      <c r="F53" s="9"/>
      <c r="G53" s="6" t="s">
        <v>12</v>
      </c>
      <c r="H53" s="9"/>
      <c r="I53" s="6"/>
      <c r="J53" s="9"/>
    </row>
    <row r="54" spans="5:10" s="3" customFormat="1" ht="11.25">
      <c r="E54" s="8"/>
      <c r="F54" s="9"/>
      <c r="G54" s="6"/>
      <c r="H54" s="9"/>
      <c r="I54" s="6"/>
      <c r="J54" s="9"/>
    </row>
    <row r="55" spans="5:10" s="3" customFormat="1" ht="11.25">
      <c r="E55" s="8"/>
      <c r="F55" s="9"/>
      <c r="G55" s="6"/>
      <c r="H55" s="9"/>
      <c r="I55" s="6"/>
      <c r="J55" s="9"/>
    </row>
    <row r="56" spans="4:10" s="3" customFormat="1" ht="11.25">
      <c r="D56" s="5"/>
      <c r="E56" s="6" t="s">
        <v>13</v>
      </c>
      <c r="F56" s="9"/>
      <c r="G56" s="6" t="s">
        <v>14</v>
      </c>
      <c r="H56" s="9"/>
      <c r="I56" s="6"/>
      <c r="J56" s="9"/>
    </row>
    <row r="57" spans="4:10" s="3" customFormat="1" ht="11.25">
      <c r="D57" s="5"/>
      <c r="E57" s="6"/>
      <c r="F57" s="5"/>
      <c r="G57" s="6" t="s">
        <v>15</v>
      </c>
      <c r="H57" s="5"/>
      <c r="I57" s="6"/>
      <c r="J57" s="5"/>
    </row>
    <row r="58" spans="4:10" s="3" customFormat="1" ht="11.25">
      <c r="D58" s="5"/>
      <c r="E58" s="6"/>
      <c r="F58" s="5"/>
      <c r="G58" s="6" t="s">
        <v>16</v>
      </c>
      <c r="H58" s="5"/>
      <c r="I58" s="6" t="s">
        <v>17</v>
      </c>
      <c r="J58" s="5"/>
    </row>
    <row r="59" spans="4:10" s="3" customFormat="1" ht="11.25">
      <c r="D59" s="5"/>
      <c r="E59" s="6"/>
      <c r="F59" s="5"/>
      <c r="G59" s="6" t="s">
        <v>18</v>
      </c>
      <c r="H59" s="5"/>
      <c r="I59" s="6"/>
      <c r="J59" s="5"/>
    </row>
    <row r="60" spans="4:10" s="3" customFormat="1" ht="11.25">
      <c r="D60" s="5"/>
      <c r="E60" s="6"/>
      <c r="F60" s="5"/>
      <c r="G60" s="6" t="s">
        <v>19</v>
      </c>
      <c r="H60" s="5"/>
      <c r="I60" s="6"/>
      <c r="J60" s="5"/>
    </row>
    <row r="61" spans="4:10" s="3" customFormat="1" ht="11.25">
      <c r="D61" s="5"/>
      <c r="E61" s="6"/>
      <c r="F61" s="5"/>
      <c r="G61" s="6"/>
      <c r="H61" s="5"/>
      <c r="I61" s="6"/>
      <c r="J61" s="5"/>
    </row>
    <row r="62" spans="6:10" s="3" customFormat="1" ht="11.25">
      <c r="F62" s="4"/>
      <c r="H62" s="4"/>
      <c r="J62" s="4"/>
    </row>
    <row r="63" spans="2:10" s="3" customFormat="1" ht="11.25">
      <c r="B63" s="5"/>
      <c r="C63" s="3" t="s">
        <v>20</v>
      </c>
      <c r="D63" s="5"/>
      <c r="E63" s="6" t="s">
        <v>21</v>
      </c>
      <c r="F63" s="4"/>
      <c r="H63" s="4"/>
      <c r="J63" s="4"/>
    </row>
    <row r="64" spans="4:10" s="3" customFormat="1" ht="11.25">
      <c r="D64" s="5"/>
      <c r="E64" s="6"/>
      <c r="F64" s="4"/>
      <c r="H64" s="4"/>
      <c r="J64" s="4"/>
    </row>
    <row r="65" spans="4:10" s="3" customFormat="1" ht="11.25">
      <c r="D65" s="5"/>
      <c r="E65" s="6" t="s">
        <v>22</v>
      </c>
      <c r="F65" s="5"/>
      <c r="G65" s="7" t="s">
        <v>23</v>
      </c>
      <c r="H65" s="4"/>
      <c r="J65" s="4"/>
    </row>
    <row r="66" spans="4:10" s="3" customFormat="1" ht="11.25">
      <c r="D66" s="5"/>
      <c r="E66" s="6"/>
      <c r="F66" s="5"/>
      <c r="G66" s="3" t="s">
        <v>24</v>
      </c>
      <c r="H66" s="4"/>
      <c r="J66" s="4"/>
    </row>
    <row r="67" spans="6:10" s="3" customFormat="1" ht="11.25">
      <c r="F67" s="4"/>
      <c r="H67" s="4"/>
      <c r="J67" s="4"/>
    </row>
    <row r="68" spans="6:10" s="3" customFormat="1" ht="11.25">
      <c r="F68" s="4"/>
      <c r="H68" s="4"/>
      <c r="J68" s="4"/>
    </row>
    <row r="69" spans="6:10" s="3" customFormat="1" ht="11.25">
      <c r="F69" s="4"/>
      <c r="H69" s="4"/>
      <c r="J69" s="4"/>
    </row>
    <row r="70" spans="6:10" s="3" customFormat="1" ht="11.25">
      <c r="F70" s="4"/>
      <c r="H70" s="4"/>
      <c r="J70" s="4"/>
    </row>
    <row r="71" spans="6:10" s="3" customFormat="1" ht="11.25">
      <c r="F71" s="4"/>
      <c r="H71" s="4"/>
      <c r="J71" s="4"/>
    </row>
    <row r="72" spans="6:10" s="3" customFormat="1" ht="11.25">
      <c r="F72" s="4"/>
      <c r="H72" s="4"/>
      <c r="J72" s="4"/>
    </row>
    <row r="73" spans="6:10" s="3" customFormat="1" ht="11.25">
      <c r="F73" s="4"/>
      <c r="H73" s="4"/>
      <c r="J73" s="4"/>
    </row>
    <row r="74" spans="6:10" s="3" customFormat="1" ht="11.25">
      <c r="F74" s="4"/>
      <c r="H74" s="4"/>
      <c r="J74" s="4"/>
    </row>
    <row r="75" spans="6:10" s="3" customFormat="1" ht="11.25">
      <c r="F75" s="4"/>
      <c r="H75" s="4"/>
      <c r="J75" s="4"/>
    </row>
    <row r="76" spans="6:10" s="3" customFormat="1" ht="11.25">
      <c r="F76" s="4"/>
      <c r="H76" s="4"/>
      <c r="J76" s="4"/>
    </row>
    <row r="77" spans="6:10" s="3" customFormat="1" ht="11.25">
      <c r="F77" s="4"/>
      <c r="H77" s="4"/>
      <c r="J77" s="4"/>
    </row>
    <row r="78" spans="6:10" s="3" customFormat="1" ht="11.25">
      <c r="F78" s="4"/>
      <c r="H78" s="4"/>
      <c r="J78" s="4"/>
    </row>
    <row r="79" spans="6:10" s="3" customFormat="1" ht="11.25">
      <c r="F79" s="4"/>
      <c r="H79" s="4"/>
      <c r="J79" s="4"/>
    </row>
    <row r="80" spans="6:10" s="3" customFormat="1" ht="11.25">
      <c r="F80" s="4"/>
      <c r="H80" s="4"/>
      <c r="J80" s="4"/>
    </row>
    <row r="81" spans="6:10" s="3" customFormat="1" ht="11.25">
      <c r="F81" s="4"/>
      <c r="H81" s="4"/>
      <c r="J81" s="4"/>
    </row>
    <row r="82" spans="6:10" s="3" customFormat="1" ht="11.25">
      <c r="F82" s="4"/>
      <c r="H82" s="4"/>
      <c r="J82" s="4"/>
    </row>
    <row r="83" spans="6:10" s="3" customFormat="1" ht="11.25">
      <c r="F83" s="4"/>
      <c r="H83" s="4"/>
      <c r="J83" s="4"/>
    </row>
    <row r="84" spans="6:10" s="3" customFormat="1" ht="11.25">
      <c r="F84" s="4"/>
      <c r="H84" s="4"/>
      <c r="J84" s="4"/>
    </row>
    <row r="85" spans="6:10" s="3" customFormat="1" ht="11.25">
      <c r="F85" s="4"/>
      <c r="H85" s="4"/>
      <c r="J85" s="4"/>
    </row>
    <row r="86" spans="6:10" s="3" customFormat="1" ht="11.25">
      <c r="F86" s="4"/>
      <c r="H86" s="4"/>
      <c r="J86" s="4"/>
    </row>
    <row r="87" spans="6:10" s="3" customFormat="1" ht="11.25">
      <c r="F87" s="4"/>
      <c r="H87" s="4"/>
      <c r="J87" s="4"/>
    </row>
    <row r="88" spans="6:10" s="3" customFormat="1" ht="11.25">
      <c r="F88" s="4"/>
      <c r="H88" s="4"/>
      <c r="J88" s="4"/>
    </row>
    <row r="89" spans="6:10" s="3" customFormat="1" ht="11.25">
      <c r="F89" s="4"/>
      <c r="H89" s="4"/>
      <c r="J89" s="4"/>
    </row>
    <row r="90" spans="6:10" s="3" customFormat="1" ht="11.25">
      <c r="F90" s="4"/>
      <c r="H90" s="4"/>
      <c r="J90" s="4"/>
    </row>
    <row r="91" spans="6:10" s="3" customFormat="1" ht="11.25">
      <c r="F91" s="4"/>
      <c r="H91" s="4"/>
      <c r="J91" s="4"/>
    </row>
    <row r="92" spans="6:10" s="3" customFormat="1" ht="11.25">
      <c r="F92" s="4"/>
      <c r="H92" s="4"/>
      <c r="J92" s="4"/>
    </row>
    <row r="93" spans="6:10" s="3" customFormat="1" ht="11.25">
      <c r="F93" s="4"/>
      <c r="H93" s="4"/>
      <c r="J93" s="4"/>
    </row>
    <row r="94" spans="6:10" s="3" customFormat="1" ht="11.25">
      <c r="F94" s="4"/>
      <c r="H94" s="4"/>
      <c r="J94" s="4"/>
    </row>
    <row r="95" spans="6:10" s="3" customFormat="1" ht="11.25">
      <c r="F95" s="4"/>
      <c r="H95" s="4"/>
      <c r="J95" s="4"/>
    </row>
    <row r="96" spans="6:10" s="3" customFormat="1" ht="11.25">
      <c r="F96" s="4"/>
      <c r="H96" s="4"/>
      <c r="J96" s="4"/>
    </row>
    <row r="97" spans="6:10" s="3" customFormat="1" ht="11.25">
      <c r="F97" s="4"/>
      <c r="H97" s="4"/>
      <c r="J97" s="4"/>
    </row>
    <row r="98" spans="6:10" s="3" customFormat="1" ht="11.25">
      <c r="F98" s="4"/>
      <c r="H98" s="4"/>
      <c r="J98" s="4"/>
    </row>
    <row r="99" spans="6:10" s="3" customFormat="1" ht="11.25">
      <c r="F99" s="4"/>
      <c r="H99" s="4"/>
      <c r="J99" s="4"/>
    </row>
    <row r="100" spans="6:10" s="3" customFormat="1" ht="11.25">
      <c r="F100" s="4"/>
      <c r="H100" s="4"/>
      <c r="J100" s="4"/>
    </row>
    <row r="101" spans="6:10" s="3" customFormat="1" ht="11.25">
      <c r="F101" s="4"/>
      <c r="H101" s="4"/>
      <c r="J101" s="4"/>
    </row>
  </sheetData>
  <sheetProtection/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D74"/>
  <sheetViews>
    <sheetView showGridLines="0" view="pageBreakPreview" zoomScaleSheetLayoutView="100" workbookViewId="0" topLeftCell="A1">
      <selection activeCell="F82" sqref="F82"/>
    </sheetView>
  </sheetViews>
  <sheetFormatPr defaultColWidth="9.140625" defaultRowHeight="15"/>
  <cols>
    <col min="1" max="1" width="3.140625" style="113" customWidth="1"/>
    <col min="2" max="2" width="56.00390625" style="113" customWidth="1"/>
    <col min="3" max="3" width="8.7109375" style="125" customWidth="1"/>
    <col min="4" max="4" width="21.28125" style="113" customWidth="1"/>
    <col min="5" max="16384" width="9.00390625" style="113" customWidth="1"/>
  </cols>
  <sheetData>
    <row r="1" ht="10.5">
      <c r="A1" s="84" t="s">
        <v>291</v>
      </c>
    </row>
    <row r="2" spans="1:4" s="125" customFormat="1" ht="10.5">
      <c r="A2" s="554" t="s">
        <v>98</v>
      </c>
      <c r="B2" s="555"/>
      <c r="C2" s="219" t="s">
        <v>99</v>
      </c>
      <c r="D2" s="126" t="s">
        <v>100</v>
      </c>
    </row>
    <row r="3" spans="1:4" ht="10.5">
      <c r="A3" s="127"/>
      <c r="B3" s="128"/>
      <c r="C3" s="129"/>
      <c r="D3" s="130"/>
    </row>
    <row r="4" spans="1:4" ht="10.5">
      <c r="A4" s="122"/>
      <c r="B4" s="123"/>
      <c r="C4" s="124"/>
      <c r="D4" s="112"/>
    </row>
    <row r="5" spans="1:4" ht="10.5">
      <c r="A5" s="119" t="s">
        <v>129</v>
      </c>
      <c r="B5" s="120"/>
      <c r="C5" s="121" t="s">
        <v>112</v>
      </c>
      <c r="D5" s="115"/>
    </row>
    <row r="6" spans="1:4" ht="10.5">
      <c r="A6" s="122"/>
      <c r="B6" s="123"/>
      <c r="C6" s="124"/>
      <c r="D6" s="112"/>
    </row>
    <row r="7" spans="1:4" ht="10.5">
      <c r="A7" s="119"/>
      <c r="B7" s="131"/>
      <c r="C7" s="121"/>
      <c r="D7" s="115"/>
    </row>
    <row r="8" spans="1:4" ht="10.5">
      <c r="A8" s="122"/>
      <c r="B8" s="123"/>
      <c r="C8" s="124"/>
      <c r="D8" s="112"/>
    </row>
    <row r="9" spans="1:4" ht="10.5">
      <c r="A9" s="119" t="s">
        <v>130</v>
      </c>
      <c r="B9" s="131"/>
      <c r="C9" s="121" t="s">
        <v>112</v>
      </c>
      <c r="D9" s="115"/>
    </row>
    <row r="10" spans="1:4" ht="10.5">
      <c r="A10" s="122"/>
      <c r="B10" s="123"/>
      <c r="C10" s="124"/>
      <c r="D10" s="112"/>
    </row>
    <row r="11" spans="1:4" ht="10.5">
      <c r="A11" s="119"/>
      <c r="B11" s="120"/>
      <c r="C11" s="121"/>
      <c r="D11" s="115"/>
    </row>
    <row r="12" spans="1:4" ht="10.5">
      <c r="A12" s="122"/>
      <c r="B12" s="123"/>
      <c r="C12" s="124"/>
      <c r="D12" s="112"/>
    </row>
    <row r="13" spans="1:4" ht="10.5">
      <c r="A13" s="119" t="s">
        <v>131</v>
      </c>
      <c r="B13" s="120"/>
      <c r="C13" s="121" t="s">
        <v>112</v>
      </c>
      <c r="D13" s="115"/>
    </row>
    <row r="14" spans="1:4" ht="10.5">
      <c r="A14" s="122"/>
      <c r="B14" s="123"/>
      <c r="C14" s="124"/>
      <c r="D14" s="112"/>
    </row>
    <row r="15" spans="1:4" ht="10.5">
      <c r="A15" s="119"/>
      <c r="B15" s="131"/>
      <c r="C15" s="121"/>
      <c r="D15" s="115"/>
    </row>
    <row r="16" spans="1:4" ht="10.5">
      <c r="A16" s="122"/>
      <c r="B16" s="123"/>
      <c r="C16" s="124"/>
      <c r="D16" s="112"/>
    </row>
    <row r="17" spans="1:4" ht="10.5">
      <c r="A17" s="119" t="s">
        <v>132</v>
      </c>
      <c r="B17" s="131"/>
      <c r="C17" s="121" t="s">
        <v>112</v>
      </c>
      <c r="D17" s="115"/>
    </row>
    <row r="18" spans="1:4" ht="10.5">
      <c r="A18" s="122"/>
      <c r="B18" s="123"/>
      <c r="C18" s="124"/>
      <c r="D18" s="112"/>
    </row>
    <row r="19" spans="1:4" ht="10.5">
      <c r="A19" s="119"/>
      <c r="B19" s="120"/>
      <c r="C19" s="121"/>
      <c r="D19" s="115"/>
    </row>
    <row r="20" spans="1:4" ht="10.5">
      <c r="A20" s="122"/>
      <c r="B20" s="123"/>
      <c r="C20" s="124"/>
      <c r="D20" s="112"/>
    </row>
    <row r="21" spans="1:4" ht="10.5">
      <c r="A21" s="119" t="s">
        <v>133</v>
      </c>
      <c r="B21" s="120"/>
      <c r="C21" s="121" t="s">
        <v>112</v>
      </c>
      <c r="D21" s="115"/>
    </row>
    <row r="22" spans="1:4" ht="10.5">
      <c r="A22" s="122"/>
      <c r="B22" s="123"/>
      <c r="C22" s="124"/>
      <c r="D22" s="112"/>
    </row>
    <row r="23" spans="1:4" ht="10.5">
      <c r="A23" s="119"/>
      <c r="B23" s="131"/>
      <c r="C23" s="121"/>
      <c r="D23" s="115"/>
    </row>
    <row r="24" spans="1:4" ht="10.5">
      <c r="A24" s="122"/>
      <c r="B24" s="123"/>
      <c r="C24" s="124"/>
      <c r="D24" s="112"/>
    </row>
    <row r="25" spans="1:4" ht="10.5">
      <c r="A25" s="119" t="s">
        <v>134</v>
      </c>
      <c r="B25" s="131"/>
      <c r="C25" s="121" t="s">
        <v>112</v>
      </c>
      <c r="D25" s="115"/>
    </row>
    <row r="26" spans="1:4" ht="10.5">
      <c r="A26" s="122"/>
      <c r="B26" s="123"/>
      <c r="C26" s="124"/>
      <c r="D26" s="112"/>
    </row>
    <row r="27" spans="1:4" ht="10.5">
      <c r="A27" s="119"/>
      <c r="B27" s="120"/>
      <c r="C27" s="121"/>
      <c r="D27" s="115"/>
    </row>
    <row r="28" spans="1:4" ht="10.5">
      <c r="A28" s="122"/>
      <c r="B28" s="123"/>
      <c r="C28" s="124"/>
      <c r="D28" s="112"/>
    </row>
    <row r="29" spans="1:4" ht="10.5">
      <c r="A29" s="119" t="s">
        <v>311</v>
      </c>
      <c r="B29" s="120"/>
      <c r="C29" s="121" t="s">
        <v>307</v>
      </c>
      <c r="D29" s="115"/>
    </row>
    <row r="30" spans="1:4" ht="10.5">
      <c r="A30" s="122"/>
      <c r="B30" s="123"/>
      <c r="C30" s="124"/>
      <c r="D30" s="112"/>
    </row>
    <row r="31" spans="1:4" ht="10.5">
      <c r="A31" s="119"/>
      <c r="B31" s="131"/>
      <c r="C31" s="121"/>
      <c r="D31" s="115"/>
    </row>
    <row r="32" spans="1:4" ht="10.5">
      <c r="A32" s="122"/>
      <c r="B32" s="123"/>
      <c r="C32" s="124"/>
      <c r="D32" s="112"/>
    </row>
    <row r="33" spans="1:4" ht="10.5">
      <c r="A33" s="119" t="s">
        <v>135</v>
      </c>
      <c r="B33" s="120"/>
      <c r="C33" s="121" t="s">
        <v>136</v>
      </c>
      <c r="D33" s="115"/>
    </row>
    <row r="34" spans="1:4" ht="10.5">
      <c r="A34" s="122"/>
      <c r="B34" s="123"/>
      <c r="C34" s="124"/>
      <c r="D34" s="112"/>
    </row>
    <row r="35" spans="1:4" ht="10.5">
      <c r="A35" s="119"/>
      <c r="B35" s="131"/>
      <c r="C35" s="121"/>
      <c r="D35" s="115"/>
    </row>
    <row r="36" spans="1:4" ht="10.5">
      <c r="A36" s="122"/>
      <c r="B36" s="123"/>
      <c r="C36" s="124"/>
      <c r="D36" s="112"/>
    </row>
    <row r="37" spans="1:4" ht="10.5">
      <c r="A37" s="119" t="s">
        <v>137</v>
      </c>
      <c r="B37" s="131"/>
      <c r="C37" s="121" t="s">
        <v>136</v>
      </c>
      <c r="D37" s="115"/>
    </row>
    <row r="38" spans="1:4" ht="10.5">
      <c r="A38" s="122"/>
      <c r="B38" s="123"/>
      <c r="C38" s="124"/>
      <c r="D38" s="112"/>
    </row>
    <row r="39" spans="1:4" ht="10.5">
      <c r="A39" s="119"/>
      <c r="B39" s="120"/>
      <c r="C39" s="121"/>
      <c r="D39" s="115"/>
    </row>
    <row r="40" spans="1:4" ht="10.5">
      <c r="A40" s="122"/>
      <c r="B40" s="123"/>
      <c r="C40" s="124"/>
      <c r="D40" s="112"/>
    </row>
    <row r="41" spans="1:4" ht="10.5">
      <c r="A41" s="119" t="s">
        <v>308</v>
      </c>
      <c r="B41" s="120"/>
      <c r="C41" s="121" t="s">
        <v>127</v>
      </c>
      <c r="D41" s="115"/>
    </row>
    <row r="42" spans="1:4" ht="10.5">
      <c r="A42" s="122"/>
      <c r="B42" s="123"/>
      <c r="C42" s="124"/>
      <c r="D42" s="112"/>
    </row>
    <row r="43" spans="1:4" ht="10.5">
      <c r="A43" s="119"/>
      <c r="B43" s="131"/>
      <c r="C43" s="121"/>
      <c r="D43" s="115"/>
    </row>
    <row r="44" spans="1:4" ht="10.5">
      <c r="A44" s="122"/>
      <c r="B44" s="123"/>
      <c r="C44" s="124"/>
      <c r="D44" s="112"/>
    </row>
    <row r="45" spans="1:4" ht="10.5">
      <c r="A45" s="119" t="s">
        <v>128</v>
      </c>
      <c r="B45" s="131"/>
      <c r="C45" s="121" t="s">
        <v>112</v>
      </c>
      <c r="D45" s="115"/>
    </row>
    <row r="46" spans="1:4" ht="10.5">
      <c r="A46" s="122"/>
      <c r="B46" s="123"/>
      <c r="C46" s="124"/>
      <c r="D46" s="112"/>
    </row>
    <row r="47" spans="1:4" ht="10.5">
      <c r="A47" s="119"/>
      <c r="B47" s="120"/>
      <c r="C47" s="121"/>
      <c r="D47" s="115"/>
    </row>
    <row r="48" spans="1:4" ht="10.5">
      <c r="A48" s="122"/>
      <c r="B48" s="123"/>
      <c r="C48" s="124"/>
      <c r="D48" s="112"/>
    </row>
    <row r="49" spans="1:4" ht="10.5">
      <c r="A49" s="119"/>
      <c r="B49" s="91" t="s">
        <v>314</v>
      </c>
      <c r="C49" s="121"/>
      <c r="D49" s="115"/>
    </row>
    <row r="50" spans="1:4" ht="10.5">
      <c r="A50" s="122"/>
      <c r="B50" s="123"/>
      <c r="C50" s="124"/>
      <c r="D50" s="112"/>
    </row>
    <row r="51" spans="1:4" ht="10.5">
      <c r="A51" s="119"/>
      <c r="B51" s="131"/>
      <c r="C51" s="121"/>
      <c r="D51" s="115"/>
    </row>
    <row r="52" spans="1:4" ht="10.5">
      <c r="A52" s="122"/>
      <c r="B52" s="123"/>
      <c r="C52" s="124"/>
      <c r="D52" s="112"/>
    </row>
    <row r="53" spans="1:4" ht="10.5">
      <c r="A53" s="119"/>
      <c r="B53" s="131"/>
      <c r="C53" s="121"/>
      <c r="D53" s="115"/>
    </row>
    <row r="54" spans="1:4" ht="10.5">
      <c r="A54" s="122"/>
      <c r="B54" s="123"/>
      <c r="C54" s="124"/>
      <c r="D54" s="112"/>
    </row>
    <row r="55" spans="1:4" ht="10.5">
      <c r="A55" s="119"/>
      <c r="B55" s="131"/>
      <c r="C55" s="121"/>
      <c r="D55" s="115"/>
    </row>
    <row r="56" spans="1:4" ht="10.5">
      <c r="A56" s="122"/>
      <c r="B56" s="123"/>
      <c r="C56" s="124"/>
      <c r="D56" s="112"/>
    </row>
    <row r="57" spans="1:4" ht="10.5">
      <c r="A57" s="119"/>
      <c r="B57" s="132"/>
      <c r="C57" s="121"/>
      <c r="D57" s="115"/>
    </row>
    <row r="58" spans="1:4" ht="10.5">
      <c r="A58" s="122"/>
      <c r="B58" s="123"/>
      <c r="C58" s="124"/>
      <c r="D58" s="112"/>
    </row>
    <row r="59" spans="1:4" ht="10.5">
      <c r="A59" s="119"/>
      <c r="B59" s="131"/>
      <c r="C59" s="121"/>
      <c r="D59" s="115"/>
    </row>
    <row r="60" spans="1:4" ht="10.5">
      <c r="A60" s="122"/>
      <c r="B60" s="123"/>
      <c r="C60" s="124"/>
      <c r="D60" s="112"/>
    </row>
    <row r="61" spans="1:4" ht="10.5">
      <c r="A61" s="119"/>
      <c r="B61" s="120"/>
      <c r="C61" s="121"/>
      <c r="D61" s="115"/>
    </row>
    <row r="62" spans="1:4" ht="10.5">
      <c r="A62" s="122"/>
      <c r="B62" s="123"/>
      <c r="C62" s="124"/>
      <c r="D62" s="112"/>
    </row>
    <row r="63" spans="1:4" ht="10.5">
      <c r="A63" s="119"/>
      <c r="B63" s="131"/>
      <c r="C63" s="121"/>
      <c r="D63" s="115"/>
    </row>
    <row r="64" spans="1:4" ht="10.5">
      <c r="A64" s="122"/>
      <c r="B64" s="123"/>
      <c r="C64" s="124"/>
      <c r="D64" s="112"/>
    </row>
    <row r="65" spans="1:4" ht="10.5">
      <c r="A65" s="119"/>
      <c r="B65" s="132"/>
      <c r="C65" s="121"/>
      <c r="D65" s="115"/>
    </row>
    <row r="66" spans="1:4" ht="10.5">
      <c r="A66" s="122"/>
      <c r="B66" s="123"/>
      <c r="C66" s="124"/>
      <c r="D66" s="112"/>
    </row>
    <row r="67" spans="1:4" ht="10.5">
      <c r="A67" s="119"/>
      <c r="B67" s="132"/>
      <c r="C67" s="121"/>
      <c r="D67" s="115"/>
    </row>
    <row r="68" spans="1:4" ht="10.5">
      <c r="A68" s="122"/>
      <c r="B68" s="123"/>
      <c r="C68" s="124"/>
      <c r="D68" s="112"/>
    </row>
    <row r="69" spans="1:4" ht="10.5">
      <c r="A69" s="119"/>
      <c r="B69" s="132"/>
      <c r="C69" s="121"/>
      <c r="D69" s="115"/>
    </row>
    <row r="70" spans="1:4" ht="10.5">
      <c r="A70" s="122"/>
      <c r="B70" s="123"/>
      <c r="C70" s="124"/>
      <c r="D70" s="112"/>
    </row>
    <row r="71" spans="1:4" ht="10.5">
      <c r="A71" s="119"/>
      <c r="B71" s="132"/>
      <c r="C71" s="121"/>
      <c r="D71" s="115"/>
    </row>
    <row r="72" spans="1:4" ht="10.5">
      <c r="A72" s="122"/>
      <c r="B72" s="123"/>
      <c r="C72" s="124"/>
      <c r="D72" s="112"/>
    </row>
    <row r="73" spans="1:4" ht="10.5">
      <c r="A73" s="119"/>
      <c r="B73" s="131"/>
      <c r="C73" s="121"/>
      <c r="D73" s="115"/>
    </row>
    <row r="74" spans="1:4" ht="10.5">
      <c r="A74" s="133"/>
      <c r="B74" s="134"/>
      <c r="C74" s="135"/>
      <c r="D74" s="136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&amp;C&amp;10* * *　参考数量　集計表　* * *</oddHeader>
    <oddFooter>&amp;R参考数量　集計表　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1172"/>
  <sheetViews>
    <sheetView showGridLines="0" view="pageBreakPreview" zoomScaleSheetLayoutView="100" workbookViewId="0" topLeftCell="A1">
      <selection activeCell="F82" sqref="F82"/>
    </sheetView>
  </sheetViews>
  <sheetFormatPr defaultColWidth="8.8515625" defaultRowHeight="15"/>
  <cols>
    <col min="1" max="1" width="5.8515625" style="113" customWidth="1"/>
    <col min="2" max="2" width="25.00390625" style="113" customWidth="1"/>
    <col min="3" max="3" width="25.00390625" style="218" customWidth="1"/>
    <col min="4" max="4" width="4.28125" style="113" customWidth="1"/>
    <col min="5" max="5" width="7.421875" style="113" customWidth="1"/>
    <col min="6" max="7" width="10.421875" style="113" customWidth="1"/>
    <col min="8" max="16384" width="8.8515625" style="113" customWidth="1"/>
  </cols>
  <sheetData>
    <row r="1" spans="1:7" ht="10.5" customHeight="1">
      <c r="A1" s="172" t="s">
        <v>291</v>
      </c>
      <c r="B1" s="173"/>
      <c r="C1" s="215"/>
      <c r="D1" s="173"/>
      <c r="E1" s="173"/>
      <c r="F1" s="173"/>
      <c r="G1" s="173"/>
    </row>
    <row r="2" spans="1:7" s="125" customFormat="1" ht="10.5" customHeight="1">
      <c r="A2" s="174"/>
      <c r="B2" s="175" t="s">
        <v>94</v>
      </c>
      <c r="C2" s="216" t="s">
        <v>95</v>
      </c>
      <c r="D2" s="176" t="s">
        <v>84</v>
      </c>
      <c r="E2" s="176" t="s">
        <v>102</v>
      </c>
      <c r="F2" s="176" t="s">
        <v>96</v>
      </c>
      <c r="G2" s="177" t="s">
        <v>97</v>
      </c>
    </row>
    <row r="3" spans="1:7" s="109" customFormat="1" ht="10.5" customHeight="1">
      <c r="A3" s="222" t="s">
        <v>162</v>
      </c>
      <c r="B3" s="223"/>
      <c r="C3" s="223"/>
      <c r="D3" s="224"/>
      <c r="E3" s="225"/>
      <c r="F3" s="224"/>
      <c r="G3" s="226"/>
    </row>
    <row r="4" spans="1:7" s="109" customFormat="1" ht="10.5" customHeight="1">
      <c r="A4" s="160"/>
      <c r="B4" s="82"/>
      <c r="C4" s="82"/>
      <c r="D4" s="77"/>
      <c r="E4" s="101"/>
      <c r="F4" s="77"/>
      <c r="G4" s="155"/>
    </row>
    <row r="5" spans="1:7" s="109" customFormat="1" ht="10.5" customHeight="1">
      <c r="A5" s="158"/>
      <c r="B5" s="81" t="s">
        <v>163</v>
      </c>
      <c r="C5" s="81"/>
      <c r="D5" s="76"/>
      <c r="E5" s="99"/>
      <c r="F5" s="159"/>
      <c r="G5" s="154"/>
    </row>
    <row r="6" spans="1:7" s="109" customFormat="1" ht="10.5" customHeight="1">
      <c r="A6" s="160"/>
      <c r="B6" s="82"/>
      <c r="C6" s="82"/>
      <c r="D6" s="77"/>
      <c r="E6" s="101"/>
      <c r="F6" s="161"/>
      <c r="G6" s="155"/>
    </row>
    <row r="7" spans="1:7" s="109" customFormat="1" ht="10.5" customHeight="1">
      <c r="A7" s="158"/>
      <c r="B7" s="81" t="s">
        <v>164</v>
      </c>
      <c r="C7" s="81" t="s">
        <v>165</v>
      </c>
      <c r="D7" s="76" t="s">
        <v>166</v>
      </c>
      <c r="E7" s="99">
        <v>2</v>
      </c>
      <c r="F7" s="159"/>
      <c r="G7" s="154"/>
    </row>
    <row r="8" spans="1:7" s="109" customFormat="1" ht="10.5" customHeight="1">
      <c r="A8" s="160"/>
      <c r="B8" s="82" t="s">
        <v>167</v>
      </c>
      <c r="C8" s="82" t="s">
        <v>168</v>
      </c>
      <c r="D8" s="77"/>
      <c r="E8" s="101"/>
      <c r="F8" s="161"/>
      <c r="G8" s="155"/>
    </row>
    <row r="9" spans="1:7" s="109" customFormat="1" ht="10.5" customHeight="1">
      <c r="A9" s="158"/>
      <c r="B9" s="81"/>
      <c r="C9" s="81" t="s">
        <v>169</v>
      </c>
      <c r="D9" s="76"/>
      <c r="E9" s="99"/>
      <c r="F9" s="159"/>
      <c r="G9" s="154"/>
    </row>
    <row r="10" spans="1:7" s="109" customFormat="1" ht="10.5" customHeight="1">
      <c r="A10" s="160"/>
      <c r="B10" s="82"/>
      <c r="C10" s="82" t="s">
        <v>170</v>
      </c>
      <c r="D10" s="77"/>
      <c r="E10" s="101"/>
      <c r="F10" s="161"/>
      <c r="G10" s="155"/>
    </row>
    <row r="11" spans="1:7" s="109" customFormat="1" ht="10.5" customHeight="1">
      <c r="A11" s="158"/>
      <c r="B11" s="81" t="s">
        <v>164</v>
      </c>
      <c r="C11" s="81" t="s">
        <v>165</v>
      </c>
      <c r="D11" s="76" t="s">
        <v>166</v>
      </c>
      <c r="E11" s="99">
        <v>1</v>
      </c>
      <c r="F11" s="159"/>
      <c r="G11" s="154"/>
    </row>
    <row r="12" spans="1:7" s="109" customFormat="1" ht="10.5" customHeight="1">
      <c r="A12" s="160"/>
      <c r="B12" s="82" t="s">
        <v>171</v>
      </c>
      <c r="C12" s="82" t="s">
        <v>168</v>
      </c>
      <c r="D12" s="77"/>
      <c r="E12" s="101"/>
      <c r="F12" s="161"/>
      <c r="G12" s="155"/>
    </row>
    <row r="13" spans="1:7" s="109" customFormat="1" ht="10.5" customHeight="1">
      <c r="A13" s="158"/>
      <c r="B13" s="81"/>
      <c r="C13" s="81" t="s">
        <v>169</v>
      </c>
      <c r="D13" s="76"/>
      <c r="E13" s="99"/>
      <c r="F13" s="159"/>
      <c r="G13" s="154"/>
    </row>
    <row r="14" spans="1:7" s="109" customFormat="1" ht="10.5" customHeight="1">
      <c r="A14" s="160"/>
      <c r="B14" s="82"/>
      <c r="C14" s="82" t="s">
        <v>170</v>
      </c>
      <c r="D14" s="77"/>
      <c r="E14" s="101"/>
      <c r="F14" s="161"/>
      <c r="G14" s="155"/>
    </row>
    <row r="15" spans="1:7" s="109" customFormat="1" ht="10.5" customHeight="1">
      <c r="A15" s="158"/>
      <c r="B15" s="81" t="s">
        <v>172</v>
      </c>
      <c r="C15" s="81" t="s">
        <v>173</v>
      </c>
      <c r="D15" s="76" t="s">
        <v>166</v>
      </c>
      <c r="E15" s="99">
        <v>2</v>
      </c>
      <c r="F15" s="159"/>
      <c r="G15" s="154"/>
    </row>
    <row r="16" spans="1:7" s="109" customFormat="1" ht="10.5" customHeight="1">
      <c r="A16" s="160"/>
      <c r="B16" s="82"/>
      <c r="C16" s="82" t="s">
        <v>170</v>
      </c>
      <c r="D16" s="77"/>
      <c r="E16" s="101"/>
      <c r="F16" s="161"/>
      <c r="G16" s="155"/>
    </row>
    <row r="17" spans="1:7" s="109" customFormat="1" ht="10.5" customHeight="1">
      <c r="A17" s="158"/>
      <c r="B17" s="81" t="s">
        <v>174</v>
      </c>
      <c r="C17" s="81" t="s">
        <v>175</v>
      </c>
      <c r="D17" s="76" t="s">
        <v>150</v>
      </c>
      <c r="E17" s="99">
        <v>1</v>
      </c>
      <c r="F17" s="159"/>
      <c r="G17" s="154"/>
    </row>
    <row r="18" spans="1:7" s="109" customFormat="1" ht="10.5" customHeight="1">
      <c r="A18" s="160"/>
      <c r="B18" s="82"/>
      <c r="C18" s="82"/>
      <c r="D18" s="77"/>
      <c r="E18" s="101"/>
      <c r="F18" s="161"/>
      <c r="G18" s="155"/>
    </row>
    <row r="19" spans="1:7" s="109" customFormat="1" ht="10.5" customHeight="1">
      <c r="A19" s="158"/>
      <c r="B19" s="81" t="s">
        <v>176</v>
      </c>
      <c r="C19" s="81" t="s">
        <v>177</v>
      </c>
      <c r="D19" s="76" t="s">
        <v>166</v>
      </c>
      <c r="E19" s="99">
        <v>3</v>
      </c>
      <c r="F19" s="159"/>
      <c r="G19" s="154"/>
    </row>
    <row r="20" spans="1:7" s="109" customFormat="1" ht="10.5" customHeight="1">
      <c r="A20" s="160"/>
      <c r="B20" s="82"/>
      <c r="C20" s="82" t="s">
        <v>178</v>
      </c>
      <c r="D20" s="77"/>
      <c r="E20" s="101"/>
      <c r="F20" s="161"/>
      <c r="G20" s="155"/>
    </row>
    <row r="21" spans="1:7" s="109" customFormat="1" ht="10.5" customHeight="1">
      <c r="A21" s="158"/>
      <c r="B21" s="81"/>
      <c r="C21" s="81" t="s">
        <v>179</v>
      </c>
      <c r="D21" s="76"/>
      <c r="E21" s="99"/>
      <c r="F21" s="159"/>
      <c r="G21" s="154"/>
    </row>
    <row r="22" spans="1:7" s="109" customFormat="1" ht="10.5" customHeight="1">
      <c r="A22" s="160"/>
      <c r="B22" s="82"/>
      <c r="C22" s="82" t="s">
        <v>180</v>
      </c>
      <c r="D22" s="77"/>
      <c r="E22" s="101"/>
      <c r="F22" s="161"/>
      <c r="G22" s="155"/>
    </row>
    <row r="23" spans="1:7" s="109" customFormat="1" ht="10.5" customHeight="1">
      <c r="A23" s="158"/>
      <c r="B23" s="81"/>
      <c r="C23" s="81"/>
      <c r="D23" s="76"/>
      <c r="E23" s="99"/>
      <c r="F23" s="159"/>
      <c r="G23" s="154"/>
    </row>
    <row r="24" spans="1:7" s="109" customFormat="1" ht="10.5" customHeight="1">
      <c r="A24" s="160"/>
      <c r="B24" s="82"/>
      <c r="C24" s="82"/>
      <c r="D24" s="77"/>
      <c r="E24" s="101"/>
      <c r="F24" s="161"/>
      <c r="G24" s="155"/>
    </row>
    <row r="25" spans="1:7" s="109" customFormat="1" ht="10.5" customHeight="1">
      <c r="A25" s="158"/>
      <c r="B25" s="81" t="s">
        <v>181</v>
      </c>
      <c r="C25" s="81"/>
      <c r="D25" s="76"/>
      <c r="E25" s="99"/>
      <c r="F25" s="159"/>
      <c r="G25" s="154"/>
    </row>
    <row r="26" spans="1:7" s="109" customFormat="1" ht="10.5" customHeight="1">
      <c r="A26" s="160"/>
      <c r="B26" s="82"/>
      <c r="C26" s="82"/>
      <c r="D26" s="77"/>
      <c r="E26" s="101"/>
      <c r="F26" s="161"/>
      <c r="G26" s="155"/>
    </row>
    <row r="27" spans="1:7" s="109" customFormat="1" ht="10.5" customHeight="1">
      <c r="A27" s="158"/>
      <c r="B27" s="81" t="s">
        <v>182</v>
      </c>
      <c r="C27" s="81" t="s">
        <v>164</v>
      </c>
      <c r="D27" s="76" t="s">
        <v>166</v>
      </c>
      <c r="E27" s="99">
        <v>2</v>
      </c>
      <c r="F27" s="159"/>
      <c r="G27" s="154"/>
    </row>
    <row r="28" spans="1:7" s="109" customFormat="1" ht="10.5" customHeight="1">
      <c r="A28" s="160"/>
      <c r="B28" s="82"/>
      <c r="C28" s="82" t="s">
        <v>183</v>
      </c>
      <c r="D28" s="77"/>
      <c r="E28" s="101"/>
      <c r="F28" s="161"/>
      <c r="G28" s="155"/>
    </row>
    <row r="29" spans="1:7" s="109" customFormat="1" ht="10.5" customHeight="1">
      <c r="A29" s="158"/>
      <c r="B29" s="81" t="s">
        <v>182</v>
      </c>
      <c r="C29" s="81" t="s">
        <v>164</v>
      </c>
      <c r="D29" s="76" t="s">
        <v>166</v>
      </c>
      <c r="E29" s="99">
        <v>1</v>
      </c>
      <c r="F29" s="159"/>
      <c r="G29" s="154"/>
    </row>
    <row r="30" spans="1:7" s="109" customFormat="1" ht="10.5" customHeight="1">
      <c r="A30" s="160"/>
      <c r="B30" s="82"/>
      <c r="C30" s="82" t="s">
        <v>183</v>
      </c>
      <c r="D30" s="77"/>
      <c r="E30" s="101"/>
      <c r="F30" s="161"/>
      <c r="G30" s="155"/>
    </row>
    <row r="31" spans="1:7" s="109" customFormat="1" ht="10.5" customHeight="1">
      <c r="A31" s="158"/>
      <c r="B31" s="81" t="s">
        <v>182</v>
      </c>
      <c r="C31" s="81" t="s">
        <v>172</v>
      </c>
      <c r="D31" s="76" t="s">
        <v>166</v>
      </c>
      <c r="E31" s="99">
        <v>2</v>
      </c>
      <c r="F31" s="159"/>
      <c r="G31" s="154"/>
    </row>
    <row r="32" spans="1:7" s="109" customFormat="1" ht="10.5" customHeight="1">
      <c r="A32" s="160"/>
      <c r="B32" s="82"/>
      <c r="C32" s="82" t="s">
        <v>184</v>
      </c>
      <c r="D32" s="77"/>
      <c r="E32" s="101"/>
      <c r="F32" s="161"/>
      <c r="G32" s="155"/>
    </row>
    <row r="33" spans="1:7" s="109" customFormat="1" ht="10.5" customHeight="1">
      <c r="A33" s="158"/>
      <c r="B33" s="81" t="s">
        <v>182</v>
      </c>
      <c r="C33" s="81" t="s">
        <v>174</v>
      </c>
      <c r="D33" s="76" t="s">
        <v>166</v>
      </c>
      <c r="E33" s="99">
        <v>1</v>
      </c>
      <c r="F33" s="159"/>
      <c r="G33" s="154"/>
    </row>
    <row r="34" spans="1:7" s="109" customFormat="1" ht="10.5" customHeight="1">
      <c r="A34" s="160"/>
      <c r="B34" s="82"/>
      <c r="C34" s="82" t="s">
        <v>175</v>
      </c>
      <c r="D34" s="77"/>
      <c r="E34" s="101"/>
      <c r="F34" s="161"/>
      <c r="G34" s="155"/>
    </row>
    <row r="35" spans="1:7" s="109" customFormat="1" ht="10.5" customHeight="1">
      <c r="A35" s="158"/>
      <c r="B35" s="81" t="s">
        <v>182</v>
      </c>
      <c r="C35" s="81" t="s">
        <v>176</v>
      </c>
      <c r="D35" s="76" t="s">
        <v>166</v>
      </c>
      <c r="E35" s="99">
        <v>3</v>
      </c>
      <c r="F35" s="159"/>
      <c r="G35" s="154"/>
    </row>
    <row r="36" spans="1:7" s="109" customFormat="1" ht="10.5" customHeight="1">
      <c r="A36" s="160"/>
      <c r="B36" s="82"/>
      <c r="C36" s="82" t="s">
        <v>177</v>
      </c>
      <c r="D36" s="77"/>
      <c r="E36" s="101"/>
      <c r="F36" s="161"/>
      <c r="G36" s="155"/>
    </row>
    <row r="37" spans="1:7" s="109" customFormat="1" ht="10.5" customHeight="1">
      <c r="A37" s="158"/>
      <c r="B37" s="81"/>
      <c r="C37" s="81"/>
      <c r="D37" s="76"/>
      <c r="E37" s="99"/>
      <c r="F37" s="159"/>
      <c r="G37" s="154"/>
    </row>
    <row r="38" spans="1:7" s="109" customFormat="1" ht="10.5" customHeight="1">
      <c r="A38" s="160"/>
      <c r="B38" s="82"/>
      <c r="C38" s="82"/>
      <c r="D38" s="77"/>
      <c r="E38" s="101"/>
      <c r="F38" s="161"/>
      <c r="G38" s="155"/>
    </row>
    <row r="39" spans="1:7" s="109" customFormat="1" ht="10.5" customHeight="1">
      <c r="A39" s="158"/>
      <c r="B39" s="81"/>
      <c r="C39" s="81"/>
      <c r="D39" s="76"/>
      <c r="E39" s="99"/>
      <c r="F39" s="159" t="s">
        <v>185</v>
      </c>
      <c r="G39" s="154"/>
    </row>
    <row r="40" spans="1:7" s="109" customFormat="1" ht="10.5" customHeight="1">
      <c r="A40" s="160"/>
      <c r="B40" s="82"/>
      <c r="C40" s="82"/>
      <c r="D40" s="77"/>
      <c r="E40" s="101"/>
      <c r="F40" s="161"/>
      <c r="G40" s="155"/>
    </row>
    <row r="41" spans="1:7" s="109" customFormat="1" ht="10.5" customHeight="1">
      <c r="A41" s="158"/>
      <c r="B41" s="81"/>
      <c r="C41" s="81"/>
      <c r="D41" s="76"/>
      <c r="E41" s="99"/>
      <c r="F41" s="159"/>
      <c r="G41" s="154"/>
    </row>
    <row r="42" spans="1:7" s="109" customFormat="1" ht="10.5" customHeight="1">
      <c r="A42" s="160"/>
      <c r="B42" s="82"/>
      <c r="C42" s="82"/>
      <c r="D42" s="77"/>
      <c r="E42" s="101"/>
      <c r="F42" s="161"/>
      <c r="G42" s="155"/>
    </row>
    <row r="43" spans="1:7" s="109" customFormat="1" ht="10.5" customHeight="1">
      <c r="A43" s="158" t="s">
        <v>186</v>
      </c>
      <c r="B43" s="81"/>
      <c r="C43" s="81"/>
      <c r="D43" s="76"/>
      <c r="E43" s="99"/>
      <c r="F43" s="159"/>
      <c r="G43" s="154"/>
    </row>
    <row r="44" spans="1:7" s="109" customFormat="1" ht="10.5" customHeight="1">
      <c r="A44" s="160"/>
      <c r="B44" s="82"/>
      <c r="C44" s="82"/>
      <c r="D44" s="77"/>
      <c r="E44" s="101"/>
      <c r="F44" s="161"/>
      <c r="G44" s="155"/>
    </row>
    <row r="45" spans="1:7" s="109" customFormat="1" ht="10.5" customHeight="1">
      <c r="A45" s="158"/>
      <c r="B45" s="81" t="s">
        <v>187</v>
      </c>
      <c r="C45" s="81"/>
      <c r="D45" s="76"/>
      <c r="E45" s="99"/>
      <c r="F45" s="159"/>
      <c r="G45" s="154"/>
    </row>
    <row r="46" spans="1:7" s="109" customFormat="1" ht="10.5" customHeight="1">
      <c r="A46" s="160"/>
      <c r="B46" s="82"/>
      <c r="C46" s="82"/>
      <c r="D46" s="77"/>
      <c r="E46" s="101"/>
      <c r="F46" s="161"/>
      <c r="G46" s="155"/>
    </row>
    <row r="47" spans="1:7" s="109" customFormat="1" ht="10.5" customHeight="1">
      <c r="A47" s="158"/>
      <c r="B47" s="81" t="s">
        <v>188</v>
      </c>
      <c r="C47" s="81" t="s">
        <v>189</v>
      </c>
      <c r="D47" s="76" t="s">
        <v>149</v>
      </c>
      <c r="E47" s="99">
        <v>2</v>
      </c>
      <c r="F47" s="159"/>
      <c r="G47" s="154"/>
    </row>
    <row r="48" spans="1:7" s="109" customFormat="1" ht="10.5" customHeight="1">
      <c r="A48" s="160"/>
      <c r="B48" s="82"/>
      <c r="C48" s="82" t="s">
        <v>190</v>
      </c>
      <c r="D48" s="77"/>
      <c r="E48" s="101"/>
      <c r="F48" s="161"/>
      <c r="G48" s="155"/>
    </row>
    <row r="49" spans="1:7" s="109" customFormat="1" ht="10.5" customHeight="1">
      <c r="A49" s="158"/>
      <c r="B49" s="81" t="s">
        <v>191</v>
      </c>
      <c r="C49" s="81" t="s">
        <v>192</v>
      </c>
      <c r="D49" s="76" t="s">
        <v>149</v>
      </c>
      <c r="E49" s="99">
        <v>1</v>
      </c>
      <c r="F49" s="159"/>
      <c r="G49" s="154"/>
    </row>
    <row r="50" spans="1:7" s="109" customFormat="1" ht="10.5" customHeight="1">
      <c r="A50" s="160"/>
      <c r="B50" s="82"/>
      <c r="C50" s="82" t="s">
        <v>190</v>
      </c>
      <c r="D50" s="77"/>
      <c r="E50" s="101"/>
      <c r="F50" s="161"/>
      <c r="G50" s="155"/>
    </row>
    <row r="51" spans="1:7" s="109" customFormat="1" ht="10.5" customHeight="1">
      <c r="A51" s="158"/>
      <c r="B51" s="81" t="s">
        <v>172</v>
      </c>
      <c r="C51" s="81" t="s">
        <v>193</v>
      </c>
      <c r="D51" s="76" t="s">
        <v>166</v>
      </c>
      <c r="E51" s="99">
        <v>2</v>
      </c>
      <c r="F51" s="159"/>
      <c r="G51" s="154"/>
    </row>
    <row r="52" spans="1:7" s="109" customFormat="1" ht="10.5" customHeight="1">
      <c r="A52" s="160"/>
      <c r="B52" s="82"/>
      <c r="C52" s="82"/>
      <c r="D52" s="77"/>
      <c r="E52" s="101"/>
      <c r="F52" s="161"/>
      <c r="G52" s="155"/>
    </row>
    <row r="53" spans="1:7" s="109" customFormat="1" ht="10.5" customHeight="1">
      <c r="A53" s="158"/>
      <c r="B53" s="81" t="s">
        <v>176</v>
      </c>
      <c r="C53" s="81" t="s">
        <v>194</v>
      </c>
      <c r="D53" s="76" t="s">
        <v>166</v>
      </c>
      <c r="E53" s="99">
        <v>2</v>
      </c>
      <c r="F53" s="159"/>
      <c r="G53" s="154"/>
    </row>
    <row r="54" spans="1:7" s="109" customFormat="1" ht="10.5" customHeight="1">
      <c r="A54" s="160"/>
      <c r="B54" s="82"/>
      <c r="C54" s="82" t="s">
        <v>195</v>
      </c>
      <c r="D54" s="77"/>
      <c r="E54" s="101"/>
      <c r="F54" s="161"/>
      <c r="G54" s="155"/>
    </row>
    <row r="55" spans="1:13" s="109" customFormat="1" ht="10.5" customHeight="1">
      <c r="A55" s="158"/>
      <c r="B55" s="81" t="s">
        <v>176</v>
      </c>
      <c r="C55" s="81" t="s">
        <v>196</v>
      </c>
      <c r="D55" s="76" t="s">
        <v>166</v>
      </c>
      <c r="E55" s="99">
        <v>1</v>
      </c>
      <c r="F55" s="159"/>
      <c r="G55" s="154"/>
      <c r="J55" s="227"/>
      <c r="K55" s="227"/>
      <c r="L55" s="227"/>
      <c r="M55" s="227"/>
    </row>
    <row r="56" spans="1:13" s="109" customFormat="1" ht="10.5" customHeight="1">
      <c r="A56" s="160"/>
      <c r="B56" s="82"/>
      <c r="C56" s="82" t="s">
        <v>197</v>
      </c>
      <c r="D56" s="77"/>
      <c r="E56" s="101"/>
      <c r="F56" s="161"/>
      <c r="G56" s="155"/>
      <c r="J56" s="227"/>
      <c r="K56" s="227"/>
      <c r="L56" s="227"/>
      <c r="M56" s="227"/>
    </row>
    <row r="57" spans="1:16" s="109" customFormat="1" ht="10.5" customHeight="1">
      <c r="A57" s="158"/>
      <c r="B57" s="81" t="s">
        <v>321</v>
      </c>
      <c r="C57" s="81"/>
      <c r="D57" s="76" t="s">
        <v>166</v>
      </c>
      <c r="E57" s="99">
        <v>1</v>
      </c>
      <c r="F57" s="159"/>
      <c r="G57" s="154"/>
      <c r="J57" s="227"/>
      <c r="K57" s="227"/>
      <c r="L57" s="227"/>
      <c r="M57" s="227"/>
      <c r="N57" s="227"/>
      <c r="O57" s="227"/>
      <c r="P57" s="227"/>
    </row>
    <row r="58" spans="1:16" s="109" customFormat="1" ht="10.5" customHeight="1">
      <c r="A58" s="160"/>
      <c r="B58" s="82"/>
      <c r="C58" s="82"/>
      <c r="D58" s="77"/>
      <c r="E58" s="101"/>
      <c r="F58" s="161"/>
      <c r="G58" s="155"/>
      <c r="J58" s="227"/>
      <c r="K58" s="227"/>
      <c r="L58" s="227"/>
      <c r="M58" s="227"/>
      <c r="N58" s="227"/>
      <c r="O58" s="227"/>
      <c r="P58" s="227"/>
    </row>
    <row r="59" spans="1:16" s="109" customFormat="1" ht="10.5" customHeight="1">
      <c r="A59" s="158"/>
      <c r="B59" s="81" t="s">
        <v>198</v>
      </c>
      <c r="C59" s="81" t="s">
        <v>199</v>
      </c>
      <c r="D59" s="76" t="s">
        <v>166</v>
      </c>
      <c r="E59" s="99">
        <v>1</v>
      </c>
      <c r="F59" s="159"/>
      <c r="G59" s="154"/>
      <c r="J59" s="227"/>
      <c r="K59" s="227"/>
      <c r="L59" s="227"/>
      <c r="M59" s="227"/>
      <c r="N59" s="227"/>
      <c r="O59" s="227"/>
      <c r="P59" s="227"/>
    </row>
    <row r="60" spans="1:16" s="109" customFormat="1" ht="10.5" customHeight="1">
      <c r="A60" s="160"/>
      <c r="B60" s="82"/>
      <c r="C60" s="82"/>
      <c r="D60" s="77"/>
      <c r="E60" s="101"/>
      <c r="F60" s="161"/>
      <c r="G60" s="155"/>
      <c r="J60" s="227"/>
      <c r="K60" s="227"/>
      <c r="L60" s="227"/>
      <c r="M60" s="227"/>
      <c r="N60" s="227"/>
      <c r="O60" s="227"/>
      <c r="P60" s="227"/>
    </row>
    <row r="61" spans="1:7" s="109" customFormat="1" ht="10.5" customHeight="1">
      <c r="A61" s="158"/>
      <c r="B61" s="81" t="s">
        <v>320</v>
      </c>
      <c r="C61" s="81" t="s">
        <v>322</v>
      </c>
      <c r="D61" s="76" t="s">
        <v>297</v>
      </c>
      <c r="E61" s="99">
        <v>1</v>
      </c>
      <c r="F61" s="159"/>
      <c r="G61" s="154"/>
    </row>
    <row r="62" spans="1:7" s="109" customFormat="1" ht="10.5" customHeight="1">
      <c r="A62" s="160"/>
      <c r="B62" s="82"/>
      <c r="C62" s="82"/>
      <c r="D62" s="77"/>
      <c r="E62" s="101"/>
      <c r="F62" s="161"/>
      <c r="G62" s="155"/>
    </row>
    <row r="63" spans="1:7" s="109" customFormat="1" ht="10.5" customHeight="1">
      <c r="A63" s="158"/>
      <c r="B63" s="81"/>
      <c r="C63" s="81"/>
      <c r="D63" s="76"/>
      <c r="E63" s="99"/>
      <c r="F63" s="159" t="s">
        <v>200</v>
      </c>
      <c r="G63" s="154"/>
    </row>
    <row r="64" spans="1:7" s="109" customFormat="1" ht="10.5" customHeight="1">
      <c r="A64" s="160"/>
      <c r="B64" s="82"/>
      <c r="C64" s="82"/>
      <c r="D64" s="77"/>
      <c r="E64" s="101"/>
      <c r="F64" s="161"/>
      <c r="G64" s="155"/>
    </row>
    <row r="65" spans="1:7" s="109" customFormat="1" ht="10.5" customHeight="1">
      <c r="A65" s="158"/>
      <c r="B65" s="81"/>
      <c r="C65" s="81"/>
      <c r="D65" s="76"/>
      <c r="E65" s="99"/>
      <c r="F65" s="159"/>
      <c r="G65" s="154"/>
    </row>
    <row r="66" spans="1:7" s="109" customFormat="1" ht="10.5" customHeight="1">
      <c r="A66" s="160"/>
      <c r="B66" s="82"/>
      <c r="C66" s="82"/>
      <c r="D66" s="77"/>
      <c r="E66" s="101"/>
      <c r="F66" s="161"/>
      <c r="G66" s="155"/>
    </row>
    <row r="67" spans="1:7" s="109" customFormat="1" ht="10.5" customHeight="1">
      <c r="A67" s="158" t="s">
        <v>201</v>
      </c>
      <c r="B67" s="81"/>
      <c r="C67" s="81"/>
      <c r="D67" s="76"/>
      <c r="E67" s="99"/>
      <c r="F67" s="159"/>
      <c r="G67" s="154"/>
    </row>
    <row r="68" spans="1:7" s="109" customFormat="1" ht="10.5" customHeight="1">
      <c r="A68" s="160"/>
      <c r="B68" s="82"/>
      <c r="C68" s="82"/>
      <c r="D68" s="77"/>
      <c r="E68" s="101"/>
      <c r="F68" s="161"/>
      <c r="G68" s="155"/>
    </row>
    <row r="69" spans="1:7" s="109" customFormat="1" ht="10.5" customHeight="1">
      <c r="A69" s="158"/>
      <c r="B69" s="81" t="s">
        <v>139</v>
      </c>
      <c r="C69" s="81"/>
      <c r="D69" s="76"/>
      <c r="E69" s="99"/>
      <c r="F69" s="159"/>
      <c r="G69" s="154"/>
    </row>
    <row r="70" spans="1:7" s="109" customFormat="1" ht="10.5" customHeight="1">
      <c r="A70" s="160"/>
      <c r="B70" s="82"/>
      <c r="C70" s="82"/>
      <c r="D70" s="77"/>
      <c r="E70" s="101"/>
      <c r="F70" s="161"/>
      <c r="G70" s="155"/>
    </row>
    <row r="71" spans="1:7" s="109" customFormat="1" ht="10.5" customHeight="1">
      <c r="A71" s="158"/>
      <c r="B71" s="81" t="s">
        <v>141</v>
      </c>
      <c r="C71" s="81" t="s">
        <v>142</v>
      </c>
      <c r="D71" s="76" t="s">
        <v>108</v>
      </c>
      <c r="E71" s="99">
        <v>1</v>
      </c>
      <c r="F71" s="159"/>
      <c r="G71" s="154"/>
    </row>
    <row r="72" spans="1:7" s="109" customFormat="1" ht="10.5" customHeight="1">
      <c r="A72" s="160"/>
      <c r="B72" s="82" t="s">
        <v>140</v>
      </c>
      <c r="C72" s="82"/>
      <c r="D72" s="77"/>
      <c r="E72" s="101"/>
      <c r="F72" s="161"/>
      <c r="G72" s="155"/>
    </row>
    <row r="73" spans="1:7" s="109" customFormat="1" ht="10.5" customHeight="1">
      <c r="A73" s="158"/>
      <c r="B73" s="81" t="s">
        <v>141</v>
      </c>
      <c r="C73" s="81" t="s">
        <v>202</v>
      </c>
      <c r="D73" s="76" t="s">
        <v>108</v>
      </c>
      <c r="E73" s="99">
        <v>10</v>
      </c>
      <c r="F73" s="159"/>
      <c r="G73" s="154"/>
    </row>
    <row r="74" spans="1:7" s="109" customFormat="1" ht="10.5" customHeight="1">
      <c r="A74" s="160"/>
      <c r="B74" s="82" t="s">
        <v>140</v>
      </c>
      <c r="C74" s="82"/>
      <c r="D74" s="77"/>
      <c r="E74" s="101"/>
      <c r="F74" s="161"/>
      <c r="G74" s="155"/>
    </row>
    <row r="75" spans="1:7" s="109" customFormat="1" ht="10.5" customHeight="1">
      <c r="A75" s="158"/>
      <c r="B75" s="81" t="s">
        <v>141</v>
      </c>
      <c r="C75" s="81" t="s">
        <v>203</v>
      </c>
      <c r="D75" s="76" t="s">
        <v>108</v>
      </c>
      <c r="E75" s="99">
        <v>10</v>
      </c>
      <c r="F75" s="159"/>
      <c r="G75" s="154"/>
    </row>
    <row r="76" spans="1:7" s="109" customFormat="1" ht="10.5" customHeight="1">
      <c r="A76" s="160"/>
      <c r="B76" s="82" t="s">
        <v>140</v>
      </c>
      <c r="C76" s="82"/>
      <c r="D76" s="77"/>
      <c r="E76" s="101"/>
      <c r="F76" s="161"/>
      <c r="G76" s="155"/>
    </row>
    <row r="77" spans="1:7" s="109" customFormat="1" ht="10.5" customHeight="1">
      <c r="A77" s="158"/>
      <c r="B77" s="81" t="s">
        <v>141</v>
      </c>
      <c r="C77" s="81" t="s">
        <v>204</v>
      </c>
      <c r="D77" s="76" t="s">
        <v>108</v>
      </c>
      <c r="E77" s="99">
        <v>4</v>
      </c>
      <c r="F77" s="159"/>
      <c r="G77" s="154"/>
    </row>
    <row r="78" spans="1:7" s="109" customFormat="1" ht="10.5" customHeight="1">
      <c r="A78" s="160"/>
      <c r="B78" s="82" t="s">
        <v>140</v>
      </c>
      <c r="C78" s="82"/>
      <c r="D78" s="77"/>
      <c r="E78" s="101"/>
      <c r="F78" s="161"/>
      <c r="G78" s="155"/>
    </row>
    <row r="79" spans="1:7" s="109" customFormat="1" ht="10.5" customHeight="1">
      <c r="A79" s="158"/>
      <c r="B79" s="81" t="s">
        <v>141</v>
      </c>
      <c r="C79" s="81" t="s">
        <v>205</v>
      </c>
      <c r="D79" s="76" t="s">
        <v>108</v>
      </c>
      <c r="E79" s="99">
        <v>9</v>
      </c>
      <c r="F79" s="159"/>
      <c r="G79" s="154"/>
    </row>
    <row r="80" spans="1:7" s="109" customFormat="1" ht="10.5" customHeight="1">
      <c r="A80" s="160"/>
      <c r="B80" s="82" t="s">
        <v>140</v>
      </c>
      <c r="C80" s="82"/>
      <c r="D80" s="77"/>
      <c r="E80" s="101"/>
      <c r="F80" s="161"/>
      <c r="G80" s="155"/>
    </row>
    <row r="81" spans="1:7" s="109" customFormat="1" ht="10.5" customHeight="1">
      <c r="A81" s="158"/>
      <c r="B81" s="81" t="s">
        <v>144</v>
      </c>
      <c r="C81" s="81" t="s">
        <v>206</v>
      </c>
      <c r="D81" s="76" t="s">
        <v>145</v>
      </c>
      <c r="E81" s="99">
        <v>1</v>
      </c>
      <c r="F81" s="159"/>
      <c r="G81" s="154"/>
    </row>
    <row r="82" spans="1:7" s="109" customFormat="1" ht="10.5" customHeight="1">
      <c r="A82" s="160"/>
      <c r="B82" s="82" t="s">
        <v>140</v>
      </c>
      <c r="C82" s="82"/>
      <c r="D82" s="77"/>
      <c r="E82" s="101"/>
      <c r="F82" s="161"/>
      <c r="G82" s="155"/>
    </row>
    <row r="83" spans="1:7" s="109" customFormat="1" ht="10.5" customHeight="1">
      <c r="A83" s="158"/>
      <c r="B83" s="81" t="s">
        <v>144</v>
      </c>
      <c r="C83" s="81" t="s">
        <v>207</v>
      </c>
      <c r="D83" s="76" t="s">
        <v>145</v>
      </c>
      <c r="E83" s="99">
        <v>1</v>
      </c>
      <c r="F83" s="159"/>
      <c r="G83" s="154"/>
    </row>
    <row r="84" spans="1:7" s="109" customFormat="1" ht="10.5" customHeight="1">
      <c r="A84" s="160"/>
      <c r="B84" s="82" t="s">
        <v>140</v>
      </c>
      <c r="C84" s="82"/>
      <c r="D84" s="77"/>
      <c r="E84" s="101"/>
      <c r="F84" s="161"/>
      <c r="G84" s="155"/>
    </row>
    <row r="85" spans="1:7" s="109" customFormat="1" ht="10.5" customHeight="1">
      <c r="A85" s="158"/>
      <c r="B85" s="81" t="s">
        <v>146</v>
      </c>
      <c r="C85" s="81" t="s">
        <v>147</v>
      </c>
      <c r="D85" s="76" t="s">
        <v>118</v>
      </c>
      <c r="E85" s="99">
        <v>9</v>
      </c>
      <c r="F85" s="159"/>
      <c r="G85" s="154"/>
    </row>
    <row r="86" spans="1:7" s="109" customFormat="1" ht="10.5" customHeight="1">
      <c r="A86" s="160"/>
      <c r="B86" s="82"/>
      <c r="C86" s="82"/>
      <c r="D86" s="77"/>
      <c r="E86" s="101"/>
      <c r="F86" s="161"/>
      <c r="G86" s="155"/>
    </row>
    <row r="87" spans="1:7" s="109" customFormat="1" ht="10.5" customHeight="1">
      <c r="A87" s="158"/>
      <c r="B87" s="81" t="s">
        <v>208</v>
      </c>
      <c r="C87" s="81"/>
      <c r="D87" s="76"/>
      <c r="E87" s="99"/>
      <c r="F87" s="159"/>
      <c r="G87" s="154"/>
    </row>
    <row r="88" spans="1:7" s="109" customFormat="1" ht="10.5" customHeight="1">
      <c r="A88" s="160"/>
      <c r="B88" s="82"/>
      <c r="C88" s="82"/>
      <c r="D88" s="77"/>
      <c r="E88" s="101"/>
      <c r="F88" s="161"/>
      <c r="G88" s="155"/>
    </row>
    <row r="89" spans="1:7" s="109" customFormat="1" ht="10.5" customHeight="1">
      <c r="A89" s="158"/>
      <c r="B89" s="81" t="s">
        <v>209</v>
      </c>
      <c r="C89" s="81" t="s">
        <v>210</v>
      </c>
      <c r="D89" s="76" t="s">
        <v>150</v>
      </c>
      <c r="E89" s="99">
        <v>1</v>
      </c>
      <c r="F89" s="159"/>
      <c r="G89" s="154"/>
    </row>
    <row r="90" spans="1:7" s="109" customFormat="1" ht="10.5" customHeight="1">
      <c r="A90" s="160"/>
      <c r="B90" s="82"/>
      <c r="C90" s="82"/>
      <c r="D90" s="77"/>
      <c r="E90" s="101"/>
      <c r="F90" s="161"/>
      <c r="G90" s="155"/>
    </row>
    <row r="91" spans="1:7" s="109" customFormat="1" ht="10.5" customHeight="1">
      <c r="A91" s="158"/>
      <c r="B91" s="81" t="s">
        <v>152</v>
      </c>
      <c r="C91" s="81"/>
      <c r="D91" s="76"/>
      <c r="E91" s="99"/>
      <c r="F91" s="159"/>
      <c r="G91" s="154"/>
    </row>
    <row r="92" spans="1:7" s="109" customFormat="1" ht="10.5" customHeight="1">
      <c r="A92" s="160"/>
      <c r="B92" s="82"/>
      <c r="C92" s="82"/>
      <c r="D92" s="77"/>
      <c r="E92" s="101"/>
      <c r="F92" s="161"/>
      <c r="G92" s="155"/>
    </row>
    <row r="93" spans="1:7" s="109" customFormat="1" ht="10.5" customHeight="1">
      <c r="A93" s="158"/>
      <c r="B93" s="81" t="s">
        <v>153</v>
      </c>
      <c r="C93" s="81" t="s">
        <v>157</v>
      </c>
      <c r="D93" s="76" t="s">
        <v>108</v>
      </c>
      <c r="E93" s="99">
        <v>1</v>
      </c>
      <c r="F93" s="159"/>
      <c r="G93" s="154"/>
    </row>
    <row r="94" spans="1:7" s="109" customFormat="1" ht="10.5" customHeight="1">
      <c r="A94" s="160"/>
      <c r="B94" s="82" t="s">
        <v>140</v>
      </c>
      <c r="C94" s="82"/>
      <c r="D94" s="77"/>
      <c r="E94" s="101"/>
      <c r="F94" s="161"/>
      <c r="G94" s="155"/>
    </row>
    <row r="95" spans="1:7" s="109" customFormat="1" ht="10.5" customHeight="1">
      <c r="A95" s="158"/>
      <c r="B95" s="81" t="s">
        <v>153</v>
      </c>
      <c r="C95" s="81" t="s">
        <v>211</v>
      </c>
      <c r="D95" s="76" t="s">
        <v>108</v>
      </c>
      <c r="E95" s="99">
        <v>10</v>
      </c>
      <c r="F95" s="159"/>
      <c r="G95" s="154"/>
    </row>
    <row r="96" spans="1:7" s="109" customFormat="1" ht="10.5" customHeight="1">
      <c r="A96" s="160"/>
      <c r="B96" s="82" t="s">
        <v>140</v>
      </c>
      <c r="C96" s="82"/>
      <c r="D96" s="77"/>
      <c r="E96" s="101"/>
      <c r="F96" s="161"/>
      <c r="G96" s="155"/>
    </row>
    <row r="97" spans="1:7" s="109" customFormat="1" ht="10.5" customHeight="1">
      <c r="A97" s="158"/>
      <c r="B97" s="81" t="s">
        <v>153</v>
      </c>
      <c r="C97" s="81" t="s">
        <v>212</v>
      </c>
      <c r="D97" s="76" t="s">
        <v>108</v>
      </c>
      <c r="E97" s="99">
        <v>10</v>
      </c>
      <c r="F97" s="159"/>
      <c r="G97" s="154"/>
    </row>
    <row r="98" spans="1:7" s="109" customFormat="1" ht="10.5" customHeight="1">
      <c r="A98" s="160"/>
      <c r="B98" s="82" t="s">
        <v>140</v>
      </c>
      <c r="C98" s="82"/>
      <c r="D98" s="77"/>
      <c r="E98" s="101"/>
      <c r="F98" s="161"/>
      <c r="G98" s="155"/>
    </row>
    <row r="99" spans="1:7" s="109" customFormat="1" ht="10.5" customHeight="1">
      <c r="A99" s="158"/>
      <c r="B99" s="81" t="s">
        <v>153</v>
      </c>
      <c r="C99" s="81" t="s">
        <v>213</v>
      </c>
      <c r="D99" s="76" t="s">
        <v>108</v>
      </c>
      <c r="E99" s="99">
        <v>4</v>
      </c>
      <c r="F99" s="159"/>
      <c r="G99" s="154"/>
    </row>
    <row r="100" spans="1:7" s="109" customFormat="1" ht="10.5" customHeight="1">
      <c r="A100" s="160"/>
      <c r="B100" s="82" t="s">
        <v>140</v>
      </c>
      <c r="C100" s="82"/>
      <c r="D100" s="77"/>
      <c r="E100" s="101"/>
      <c r="F100" s="161"/>
      <c r="G100" s="155"/>
    </row>
    <row r="101" spans="1:7" s="109" customFormat="1" ht="10.5" customHeight="1">
      <c r="A101" s="158"/>
      <c r="B101" s="81" t="s">
        <v>153</v>
      </c>
      <c r="C101" s="81" t="s">
        <v>214</v>
      </c>
      <c r="D101" s="76" t="s">
        <v>108</v>
      </c>
      <c r="E101" s="99">
        <v>9</v>
      </c>
      <c r="F101" s="159"/>
      <c r="G101" s="154"/>
    </row>
    <row r="102" spans="1:7" s="109" customFormat="1" ht="10.5" customHeight="1">
      <c r="A102" s="160"/>
      <c r="B102" s="82" t="s">
        <v>140</v>
      </c>
      <c r="C102" s="82"/>
      <c r="D102" s="77"/>
      <c r="E102" s="101"/>
      <c r="F102" s="161"/>
      <c r="G102" s="155"/>
    </row>
    <row r="103" spans="1:7" s="109" customFormat="1" ht="10.5" customHeight="1">
      <c r="A103" s="158"/>
      <c r="B103" s="81"/>
      <c r="C103" s="81"/>
      <c r="D103" s="76"/>
      <c r="E103" s="99"/>
      <c r="F103" s="159" t="s">
        <v>215</v>
      </c>
      <c r="G103" s="154"/>
    </row>
    <row r="104" spans="1:7" s="109" customFormat="1" ht="10.5" customHeight="1">
      <c r="A104" s="160"/>
      <c r="B104" s="82"/>
      <c r="C104" s="82"/>
      <c r="D104" s="77"/>
      <c r="E104" s="101"/>
      <c r="F104" s="161"/>
      <c r="G104" s="155"/>
    </row>
    <row r="105" spans="1:7" s="109" customFormat="1" ht="10.5" customHeight="1">
      <c r="A105" s="158"/>
      <c r="B105" s="81"/>
      <c r="C105" s="81"/>
      <c r="D105" s="76"/>
      <c r="E105" s="99"/>
      <c r="F105" s="159"/>
      <c r="G105" s="154"/>
    </row>
    <row r="106" spans="1:7" s="109" customFormat="1" ht="10.5" customHeight="1">
      <c r="A106" s="160"/>
      <c r="B106" s="82"/>
      <c r="C106" s="82"/>
      <c r="D106" s="77"/>
      <c r="E106" s="101"/>
      <c r="F106" s="161"/>
      <c r="G106" s="155"/>
    </row>
    <row r="107" spans="1:7" s="109" customFormat="1" ht="10.5" customHeight="1">
      <c r="A107" s="158" t="s">
        <v>216</v>
      </c>
      <c r="B107" s="81"/>
      <c r="C107" s="81"/>
      <c r="D107" s="76"/>
      <c r="E107" s="99"/>
      <c r="F107" s="159"/>
      <c r="G107" s="154"/>
    </row>
    <row r="108" spans="1:7" s="109" customFormat="1" ht="10.5" customHeight="1">
      <c r="A108" s="160"/>
      <c r="B108" s="82"/>
      <c r="C108" s="82"/>
      <c r="D108" s="77"/>
      <c r="E108" s="101"/>
      <c r="F108" s="161"/>
      <c r="G108" s="155"/>
    </row>
    <row r="109" spans="1:7" s="109" customFormat="1" ht="10.5" customHeight="1">
      <c r="A109" s="158"/>
      <c r="B109" s="81" t="s">
        <v>217</v>
      </c>
      <c r="C109" s="81"/>
      <c r="D109" s="76"/>
      <c r="E109" s="99"/>
      <c r="F109" s="159"/>
      <c r="G109" s="154"/>
    </row>
    <row r="110" spans="1:7" s="109" customFormat="1" ht="10.5" customHeight="1">
      <c r="A110" s="160"/>
      <c r="B110" s="82"/>
      <c r="C110" s="82"/>
      <c r="D110" s="77"/>
      <c r="E110" s="101"/>
      <c r="F110" s="161"/>
      <c r="G110" s="155"/>
    </row>
    <row r="111" spans="1:7" s="109" customFormat="1" ht="10.5" customHeight="1">
      <c r="A111" s="158"/>
      <c r="B111" s="81" t="s">
        <v>141</v>
      </c>
      <c r="C111" s="81" t="s">
        <v>142</v>
      </c>
      <c r="D111" s="76" t="s">
        <v>108</v>
      </c>
      <c r="E111" s="99">
        <v>2</v>
      </c>
      <c r="F111" s="159"/>
      <c r="G111" s="154"/>
    </row>
    <row r="112" spans="1:7" s="109" customFormat="1" ht="10.5" customHeight="1">
      <c r="A112" s="160"/>
      <c r="B112" s="82"/>
      <c r="C112" s="82"/>
      <c r="D112" s="77"/>
      <c r="E112" s="101"/>
      <c r="F112" s="161"/>
      <c r="G112" s="155"/>
    </row>
    <row r="113" spans="1:7" s="109" customFormat="1" ht="10.5" customHeight="1">
      <c r="A113" s="158"/>
      <c r="B113" s="81" t="s">
        <v>141</v>
      </c>
      <c r="C113" s="81" t="s">
        <v>202</v>
      </c>
      <c r="D113" s="76" t="s">
        <v>108</v>
      </c>
      <c r="E113" s="99">
        <v>10</v>
      </c>
      <c r="F113" s="159"/>
      <c r="G113" s="154"/>
    </row>
    <row r="114" spans="1:7" s="109" customFormat="1" ht="10.5" customHeight="1">
      <c r="A114" s="160"/>
      <c r="B114" s="82"/>
      <c r="C114" s="82"/>
      <c r="D114" s="77"/>
      <c r="E114" s="101"/>
      <c r="F114" s="161"/>
      <c r="G114" s="155"/>
    </row>
    <row r="115" spans="1:7" s="109" customFormat="1" ht="10.5" customHeight="1">
      <c r="A115" s="158"/>
      <c r="B115" s="81" t="s">
        <v>141</v>
      </c>
      <c r="C115" s="81" t="s">
        <v>203</v>
      </c>
      <c r="D115" s="76" t="s">
        <v>108</v>
      </c>
      <c r="E115" s="99">
        <v>10</v>
      </c>
      <c r="F115" s="159"/>
      <c r="G115" s="154"/>
    </row>
    <row r="116" spans="1:7" s="109" customFormat="1" ht="10.5" customHeight="1">
      <c r="A116" s="160"/>
      <c r="B116" s="82"/>
      <c r="C116" s="82"/>
      <c r="D116" s="77"/>
      <c r="E116" s="101"/>
      <c r="F116" s="161"/>
      <c r="G116" s="155"/>
    </row>
    <row r="117" spans="1:16" s="109" customFormat="1" ht="10.5" customHeight="1">
      <c r="A117" s="158"/>
      <c r="B117" s="81" t="s">
        <v>141</v>
      </c>
      <c r="C117" s="81" t="s">
        <v>204</v>
      </c>
      <c r="D117" s="76" t="s">
        <v>108</v>
      </c>
      <c r="E117" s="99">
        <v>4</v>
      </c>
      <c r="F117" s="159"/>
      <c r="G117" s="154"/>
      <c r="J117" s="227"/>
      <c r="K117" s="227"/>
      <c r="L117" s="227"/>
      <c r="M117" s="227"/>
      <c r="N117" s="227"/>
      <c r="O117" s="227"/>
      <c r="P117" s="227"/>
    </row>
    <row r="118" spans="1:16" s="109" customFormat="1" ht="10.5" customHeight="1">
      <c r="A118" s="160"/>
      <c r="B118" s="82"/>
      <c r="C118" s="82"/>
      <c r="D118" s="77"/>
      <c r="E118" s="101"/>
      <c r="F118" s="161"/>
      <c r="G118" s="155"/>
      <c r="J118" s="227"/>
      <c r="K118" s="227"/>
      <c r="L118" s="227"/>
      <c r="M118" s="227"/>
      <c r="N118" s="227"/>
      <c r="O118" s="227"/>
      <c r="P118" s="227"/>
    </row>
    <row r="119" spans="1:16" s="109" customFormat="1" ht="10.5" customHeight="1">
      <c r="A119" s="158"/>
      <c r="B119" s="81" t="s">
        <v>141</v>
      </c>
      <c r="C119" s="81" t="s">
        <v>205</v>
      </c>
      <c r="D119" s="76" t="s">
        <v>108</v>
      </c>
      <c r="E119" s="99">
        <v>9</v>
      </c>
      <c r="F119" s="159"/>
      <c r="G119" s="154"/>
      <c r="J119" s="227"/>
      <c r="K119" s="227"/>
      <c r="L119" s="227"/>
      <c r="M119" s="227"/>
      <c r="N119" s="227"/>
      <c r="O119" s="227"/>
      <c r="P119" s="227"/>
    </row>
    <row r="120" spans="1:16" s="109" customFormat="1" ht="10.5" customHeight="1">
      <c r="A120" s="160"/>
      <c r="B120" s="82"/>
      <c r="C120" s="82"/>
      <c r="D120" s="77"/>
      <c r="E120" s="101"/>
      <c r="F120" s="161"/>
      <c r="G120" s="155"/>
      <c r="J120" s="227"/>
      <c r="K120" s="227"/>
      <c r="L120" s="227"/>
      <c r="M120" s="227"/>
      <c r="N120" s="227"/>
      <c r="O120" s="227"/>
      <c r="P120" s="227"/>
    </row>
    <row r="121" spans="1:7" s="109" customFormat="1" ht="10.5" customHeight="1">
      <c r="A121" s="158"/>
      <c r="B121" s="81" t="s">
        <v>154</v>
      </c>
      <c r="C121" s="81" t="s">
        <v>155</v>
      </c>
      <c r="D121" s="76" t="s">
        <v>145</v>
      </c>
      <c r="E121" s="99">
        <v>1</v>
      </c>
      <c r="F121" s="159"/>
      <c r="G121" s="154"/>
    </row>
    <row r="122" spans="1:7" s="109" customFormat="1" ht="10.5" customHeight="1">
      <c r="A122" s="160"/>
      <c r="B122" s="82"/>
      <c r="C122" s="82"/>
      <c r="D122" s="77"/>
      <c r="E122" s="101"/>
      <c r="F122" s="161"/>
      <c r="G122" s="155"/>
    </row>
    <row r="123" spans="1:7" s="109" customFormat="1" ht="10.5" customHeight="1">
      <c r="A123" s="158"/>
      <c r="B123" s="81" t="s">
        <v>218</v>
      </c>
      <c r="C123" s="81" t="s">
        <v>219</v>
      </c>
      <c r="D123" s="76" t="s">
        <v>145</v>
      </c>
      <c r="E123" s="99">
        <v>9</v>
      </c>
      <c r="F123" s="159"/>
      <c r="G123" s="154"/>
    </row>
    <row r="124" spans="1:7" s="109" customFormat="1" ht="10.5" customHeight="1">
      <c r="A124" s="160"/>
      <c r="B124" s="82"/>
      <c r="C124" s="82"/>
      <c r="D124" s="77"/>
      <c r="E124" s="101"/>
      <c r="F124" s="161"/>
      <c r="G124" s="155"/>
    </row>
    <row r="125" spans="1:7" s="109" customFormat="1" ht="10.5" customHeight="1">
      <c r="A125" s="158"/>
      <c r="B125" s="81" t="s">
        <v>156</v>
      </c>
      <c r="C125" s="81"/>
      <c r="D125" s="76"/>
      <c r="E125" s="99"/>
      <c r="F125" s="159"/>
      <c r="G125" s="154"/>
    </row>
    <row r="126" spans="1:7" s="109" customFormat="1" ht="10.5" customHeight="1">
      <c r="A126" s="160"/>
      <c r="B126" s="82"/>
      <c r="C126" s="82"/>
      <c r="D126" s="77"/>
      <c r="E126" s="101"/>
      <c r="F126" s="161"/>
      <c r="G126" s="155"/>
    </row>
    <row r="127" spans="1:7" s="109" customFormat="1" ht="10.5" customHeight="1">
      <c r="A127" s="158"/>
      <c r="B127" s="81" t="s">
        <v>153</v>
      </c>
      <c r="C127" s="81" t="s">
        <v>157</v>
      </c>
      <c r="D127" s="76" t="s">
        <v>108</v>
      </c>
      <c r="E127" s="99">
        <v>2</v>
      </c>
      <c r="F127" s="159"/>
      <c r="G127" s="154"/>
    </row>
    <row r="128" spans="1:7" s="109" customFormat="1" ht="10.5" customHeight="1">
      <c r="A128" s="160"/>
      <c r="B128" s="82" t="s">
        <v>140</v>
      </c>
      <c r="C128" s="82"/>
      <c r="D128" s="77"/>
      <c r="E128" s="101"/>
      <c r="F128" s="161"/>
      <c r="G128" s="155"/>
    </row>
    <row r="129" spans="1:7" s="109" customFormat="1" ht="10.5" customHeight="1">
      <c r="A129" s="158"/>
      <c r="B129" s="81" t="s">
        <v>153</v>
      </c>
      <c r="C129" s="81" t="s">
        <v>211</v>
      </c>
      <c r="D129" s="76" t="s">
        <v>108</v>
      </c>
      <c r="E129" s="99">
        <v>10</v>
      </c>
      <c r="F129" s="159"/>
      <c r="G129" s="154"/>
    </row>
    <row r="130" spans="1:7" s="109" customFormat="1" ht="10.5" customHeight="1">
      <c r="A130" s="160"/>
      <c r="B130" s="82" t="s">
        <v>140</v>
      </c>
      <c r="C130" s="82"/>
      <c r="D130" s="77"/>
      <c r="E130" s="101"/>
      <c r="F130" s="161"/>
      <c r="G130" s="155"/>
    </row>
    <row r="131" spans="1:7" s="109" customFormat="1" ht="10.5" customHeight="1">
      <c r="A131" s="158"/>
      <c r="B131" s="81" t="s">
        <v>153</v>
      </c>
      <c r="C131" s="81" t="s">
        <v>212</v>
      </c>
      <c r="D131" s="76" t="s">
        <v>108</v>
      </c>
      <c r="E131" s="99">
        <v>10</v>
      </c>
      <c r="F131" s="159"/>
      <c r="G131" s="154"/>
    </row>
    <row r="132" spans="1:7" s="109" customFormat="1" ht="10.5" customHeight="1">
      <c r="A132" s="160"/>
      <c r="B132" s="82" t="s">
        <v>140</v>
      </c>
      <c r="C132" s="82"/>
      <c r="D132" s="77"/>
      <c r="E132" s="101"/>
      <c r="F132" s="161"/>
      <c r="G132" s="155"/>
    </row>
    <row r="133" spans="1:7" s="109" customFormat="1" ht="10.5" customHeight="1">
      <c r="A133" s="158"/>
      <c r="B133" s="81" t="s">
        <v>153</v>
      </c>
      <c r="C133" s="81" t="s">
        <v>213</v>
      </c>
      <c r="D133" s="76" t="s">
        <v>108</v>
      </c>
      <c r="E133" s="99">
        <v>4</v>
      </c>
      <c r="F133" s="159"/>
      <c r="G133" s="154"/>
    </row>
    <row r="134" spans="1:7" s="109" customFormat="1" ht="10.5" customHeight="1">
      <c r="A134" s="160"/>
      <c r="B134" s="82" t="s">
        <v>140</v>
      </c>
      <c r="C134" s="82"/>
      <c r="D134" s="77"/>
      <c r="E134" s="101"/>
      <c r="F134" s="161"/>
      <c r="G134" s="155"/>
    </row>
    <row r="135" spans="1:7" s="109" customFormat="1" ht="10.5" customHeight="1">
      <c r="A135" s="158"/>
      <c r="B135" s="81" t="s">
        <v>153</v>
      </c>
      <c r="C135" s="81" t="s">
        <v>214</v>
      </c>
      <c r="D135" s="76" t="s">
        <v>108</v>
      </c>
      <c r="E135" s="99">
        <v>9</v>
      </c>
      <c r="F135" s="159"/>
      <c r="G135" s="154"/>
    </row>
    <row r="136" spans="1:7" s="109" customFormat="1" ht="10.5" customHeight="1">
      <c r="A136" s="160"/>
      <c r="B136" s="82" t="s">
        <v>140</v>
      </c>
      <c r="C136" s="82"/>
      <c r="D136" s="77"/>
      <c r="E136" s="101"/>
      <c r="F136" s="161"/>
      <c r="G136" s="155"/>
    </row>
    <row r="137" spans="1:7" s="109" customFormat="1" ht="10.5" customHeight="1">
      <c r="A137" s="158"/>
      <c r="B137" s="81"/>
      <c r="C137" s="81"/>
      <c r="D137" s="76"/>
      <c r="E137" s="99"/>
      <c r="F137" s="159" t="s">
        <v>220</v>
      </c>
      <c r="G137" s="154"/>
    </row>
    <row r="138" spans="1:7" s="109" customFormat="1" ht="10.5" customHeight="1">
      <c r="A138" s="160"/>
      <c r="B138" s="82"/>
      <c r="C138" s="82"/>
      <c r="D138" s="77"/>
      <c r="E138" s="101"/>
      <c r="F138" s="161"/>
      <c r="G138" s="155"/>
    </row>
    <row r="139" spans="1:7" s="109" customFormat="1" ht="10.5" customHeight="1">
      <c r="A139" s="158"/>
      <c r="B139" s="81"/>
      <c r="C139" s="81"/>
      <c r="D139" s="76"/>
      <c r="E139" s="99"/>
      <c r="F139" s="159"/>
      <c r="G139" s="154"/>
    </row>
    <row r="140" spans="1:7" s="109" customFormat="1" ht="10.5" customHeight="1">
      <c r="A140" s="160"/>
      <c r="B140" s="82"/>
      <c r="C140" s="82"/>
      <c r="D140" s="77"/>
      <c r="E140" s="101"/>
      <c r="F140" s="161"/>
      <c r="G140" s="155"/>
    </row>
    <row r="141" spans="1:7" s="109" customFormat="1" ht="10.5" customHeight="1">
      <c r="A141" s="158" t="s">
        <v>221</v>
      </c>
      <c r="B141" s="81"/>
      <c r="C141" s="81"/>
      <c r="D141" s="76"/>
      <c r="E141" s="99"/>
      <c r="F141" s="159"/>
      <c r="G141" s="154"/>
    </row>
    <row r="142" spans="1:7" s="109" customFormat="1" ht="10.5" customHeight="1">
      <c r="A142" s="160"/>
      <c r="B142" s="82"/>
      <c r="C142" s="82"/>
      <c r="D142" s="77"/>
      <c r="E142" s="101"/>
      <c r="F142" s="161"/>
      <c r="G142" s="155"/>
    </row>
    <row r="143" spans="1:7" s="109" customFormat="1" ht="10.5" customHeight="1">
      <c r="A143" s="158"/>
      <c r="B143" s="81" t="s">
        <v>139</v>
      </c>
      <c r="C143" s="81"/>
      <c r="D143" s="76"/>
      <c r="E143" s="99"/>
      <c r="F143" s="159"/>
      <c r="G143" s="154"/>
    </row>
    <row r="144" spans="1:7" s="109" customFormat="1" ht="10.5" customHeight="1">
      <c r="A144" s="160"/>
      <c r="B144" s="82"/>
      <c r="C144" s="82"/>
      <c r="D144" s="77"/>
      <c r="E144" s="101"/>
      <c r="F144" s="161"/>
      <c r="G144" s="155"/>
    </row>
    <row r="145" spans="1:7" s="109" customFormat="1" ht="10.5" customHeight="1">
      <c r="A145" s="158"/>
      <c r="B145" s="81" t="s">
        <v>222</v>
      </c>
      <c r="C145" s="81" t="s">
        <v>223</v>
      </c>
      <c r="D145" s="76" t="s">
        <v>108</v>
      </c>
      <c r="E145" s="99">
        <v>4</v>
      </c>
      <c r="F145" s="159"/>
      <c r="G145" s="154"/>
    </row>
    <row r="146" spans="1:7" s="109" customFormat="1" ht="10.5" customHeight="1">
      <c r="A146" s="160"/>
      <c r="B146" s="82" t="s">
        <v>140</v>
      </c>
      <c r="C146" s="82"/>
      <c r="D146" s="77"/>
      <c r="E146" s="101"/>
      <c r="F146" s="161"/>
      <c r="G146" s="155"/>
    </row>
    <row r="147" spans="1:7" s="109" customFormat="1" ht="10.5" customHeight="1">
      <c r="A147" s="158"/>
      <c r="B147" s="81" t="s">
        <v>222</v>
      </c>
      <c r="C147" s="81" t="s">
        <v>224</v>
      </c>
      <c r="D147" s="76" t="s">
        <v>108</v>
      </c>
      <c r="E147" s="99">
        <v>5</v>
      </c>
      <c r="F147" s="159"/>
      <c r="G147" s="154"/>
    </row>
    <row r="148" spans="1:7" s="109" customFormat="1" ht="10.5" customHeight="1">
      <c r="A148" s="160"/>
      <c r="B148" s="82" t="s">
        <v>140</v>
      </c>
      <c r="C148" s="82"/>
      <c r="D148" s="77"/>
      <c r="E148" s="101"/>
      <c r="F148" s="161"/>
      <c r="G148" s="155"/>
    </row>
    <row r="149" spans="1:7" s="109" customFormat="1" ht="10.5" customHeight="1">
      <c r="A149" s="158"/>
      <c r="B149" s="81" t="s">
        <v>222</v>
      </c>
      <c r="C149" s="81" t="s">
        <v>225</v>
      </c>
      <c r="D149" s="76" t="s">
        <v>108</v>
      </c>
      <c r="E149" s="99">
        <v>5</v>
      </c>
      <c r="F149" s="159"/>
      <c r="G149" s="154"/>
    </row>
    <row r="150" spans="1:7" s="109" customFormat="1" ht="10.5" customHeight="1">
      <c r="A150" s="160"/>
      <c r="B150" s="82" t="s">
        <v>140</v>
      </c>
      <c r="C150" s="82"/>
      <c r="D150" s="77"/>
      <c r="E150" s="101"/>
      <c r="F150" s="161"/>
      <c r="G150" s="155"/>
    </row>
    <row r="151" spans="1:7" s="109" customFormat="1" ht="10.5" customHeight="1">
      <c r="A151" s="158"/>
      <c r="B151" s="81" t="s">
        <v>222</v>
      </c>
      <c r="C151" s="81" t="s">
        <v>226</v>
      </c>
      <c r="D151" s="76" t="s">
        <v>108</v>
      </c>
      <c r="E151" s="99">
        <v>1</v>
      </c>
      <c r="F151" s="159"/>
      <c r="G151" s="154"/>
    </row>
    <row r="152" spans="1:7" s="109" customFormat="1" ht="10.5" customHeight="1">
      <c r="A152" s="160"/>
      <c r="B152" s="82" t="s">
        <v>140</v>
      </c>
      <c r="C152" s="82"/>
      <c r="D152" s="77"/>
      <c r="E152" s="101"/>
      <c r="F152" s="161"/>
      <c r="G152" s="155"/>
    </row>
    <row r="153" spans="1:7" s="109" customFormat="1" ht="10.5" customHeight="1">
      <c r="A153" s="158"/>
      <c r="B153" s="81" t="s">
        <v>227</v>
      </c>
      <c r="C153" s="81" t="s">
        <v>228</v>
      </c>
      <c r="D153" s="76" t="s">
        <v>108</v>
      </c>
      <c r="E153" s="99">
        <v>6</v>
      </c>
      <c r="F153" s="159"/>
      <c r="G153" s="154"/>
    </row>
    <row r="154" spans="1:7" s="109" customFormat="1" ht="10.5" customHeight="1">
      <c r="A154" s="160"/>
      <c r="B154" s="82" t="s">
        <v>140</v>
      </c>
      <c r="C154" s="82"/>
      <c r="D154" s="77"/>
      <c r="E154" s="101"/>
      <c r="F154" s="161"/>
      <c r="G154" s="155"/>
    </row>
    <row r="155" spans="1:7" s="109" customFormat="1" ht="10.5" customHeight="1">
      <c r="A155" s="158"/>
      <c r="B155" s="81" t="s">
        <v>227</v>
      </c>
      <c r="C155" s="81" t="s">
        <v>229</v>
      </c>
      <c r="D155" s="76" t="s">
        <v>108</v>
      </c>
      <c r="E155" s="99">
        <v>6</v>
      </c>
      <c r="F155" s="159"/>
      <c r="G155" s="154"/>
    </row>
    <row r="156" spans="1:7" s="109" customFormat="1" ht="10.5" customHeight="1">
      <c r="A156" s="160"/>
      <c r="B156" s="82" t="s">
        <v>140</v>
      </c>
      <c r="C156" s="82"/>
      <c r="D156" s="77"/>
      <c r="E156" s="101"/>
      <c r="F156" s="161"/>
      <c r="G156" s="155"/>
    </row>
    <row r="157" spans="1:7" s="109" customFormat="1" ht="10.5" customHeight="1">
      <c r="A157" s="158"/>
      <c r="B157" s="81" t="s">
        <v>227</v>
      </c>
      <c r="C157" s="81" t="s">
        <v>223</v>
      </c>
      <c r="D157" s="76" t="s">
        <v>108</v>
      </c>
      <c r="E157" s="99">
        <v>6</v>
      </c>
      <c r="F157" s="159"/>
      <c r="G157" s="154"/>
    </row>
    <row r="158" spans="1:7" s="109" customFormat="1" ht="10.5" customHeight="1">
      <c r="A158" s="160"/>
      <c r="B158" s="82" t="s">
        <v>140</v>
      </c>
      <c r="C158" s="82"/>
      <c r="D158" s="77"/>
      <c r="E158" s="101"/>
      <c r="F158" s="161"/>
      <c r="G158" s="155"/>
    </row>
    <row r="159" spans="1:13" s="109" customFormat="1" ht="10.5" customHeight="1">
      <c r="A159" s="158"/>
      <c r="B159" s="81" t="s">
        <v>227</v>
      </c>
      <c r="C159" s="81" t="s">
        <v>230</v>
      </c>
      <c r="D159" s="76" t="s">
        <v>108</v>
      </c>
      <c r="E159" s="99">
        <v>2</v>
      </c>
      <c r="F159" s="159"/>
      <c r="G159" s="154"/>
      <c r="J159" s="227"/>
      <c r="K159" s="227"/>
      <c r="L159" s="227"/>
      <c r="M159" s="227"/>
    </row>
    <row r="160" spans="1:13" s="109" customFormat="1" ht="10.5" customHeight="1">
      <c r="A160" s="160"/>
      <c r="B160" s="82" t="s">
        <v>140</v>
      </c>
      <c r="C160" s="82"/>
      <c r="D160" s="77"/>
      <c r="E160" s="101"/>
      <c r="F160" s="161"/>
      <c r="G160" s="155"/>
      <c r="J160" s="227"/>
      <c r="K160" s="227"/>
      <c r="L160" s="227"/>
      <c r="M160" s="227"/>
    </row>
    <row r="161" spans="1:13" s="109" customFormat="1" ht="10.5" customHeight="1">
      <c r="A161" s="158"/>
      <c r="B161" s="81" t="s">
        <v>227</v>
      </c>
      <c r="C161" s="81" t="s">
        <v>225</v>
      </c>
      <c r="D161" s="76" t="s">
        <v>108</v>
      </c>
      <c r="E161" s="99">
        <v>2</v>
      </c>
      <c r="F161" s="159"/>
      <c r="G161" s="154"/>
      <c r="J161" s="227"/>
      <c r="K161" s="227"/>
      <c r="L161" s="227"/>
      <c r="M161" s="227"/>
    </row>
    <row r="162" spans="1:13" s="109" customFormat="1" ht="10.5" customHeight="1">
      <c r="A162" s="160"/>
      <c r="B162" s="82" t="s">
        <v>140</v>
      </c>
      <c r="C162" s="82"/>
      <c r="D162" s="77"/>
      <c r="E162" s="101"/>
      <c r="F162" s="161"/>
      <c r="G162" s="155"/>
      <c r="J162" s="227"/>
      <c r="K162" s="227"/>
      <c r="L162" s="227"/>
      <c r="M162" s="227"/>
    </row>
    <row r="163" spans="1:7" s="109" customFormat="1" ht="10.5" customHeight="1">
      <c r="A163" s="158"/>
      <c r="B163" s="81" t="s">
        <v>231</v>
      </c>
      <c r="C163" s="81" t="s">
        <v>229</v>
      </c>
      <c r="D163" s="76" t="s">
        <v>108</v>
      </c>
      <c r="E163" s="99">
        <v>3</v>
      </c>
      <c r="F163" s="159"/>
      <c r="G163" s="154"/>
    </row>
    <row r="164" spans="1:7" s="109" customFormat="1" ht="10.5" customHeight="1">
      <c r="A164" s="160"/>
      <c r="B164" s="82" t="s">
        <v>140</v>
      </c>
      <c r="C164" s="82"/>
      <c r="D164" s="77"/>
      <c r="E164" s="101"/>
      <c r="F164" s="161"/>
      <c r="G164" s="155"/>
    </row>
    <row r="165" spans="1:7" s="109" customFormat="1" ht="10.5" customHeight="1">
      <c r="A165" s="158"/>
      <c r="B165" s="81"/>
      <c r="C165" s="81"/>
      <c r="D165" s="76"/>
      <c r="E165" s="99"/>
      <c r="F165" s="159"/>
      <c r="G165" s="154"/>
    </row>
    <row r="166" spans="1:7" s="109" customFormat="1" ht="10.5" customHeight="1">
      <c r="A166" s="160"/>
      <c r="B166" s="82"/>
      <c r="C166" s="82"/>
      <c r="D166" s="77"/>
      <c r="E166" s="101"/>
      <c r="F166" s="161"/>
      <c r="G166" s="155"/>
    </row>
    <row r="167" spans="1:7" s="109" customFormat="1" ht="10.5" customHeight="1">
      <c r="A167" s="158"/>
      <c r="B167" s="81" t="s">
        <v>144</v>
      </c>
      <c r="C167" s="81" t="s">
        <v>232</v>
      </c>
      <c r="D167" s="76" t="s">
        <v>145</v>
      </c>
      <c r="E167" s="99">
        <v>1</v>
      </c>
      <c r="F167" s="159"/>
      <c r="G167" s="154"/>
    </row>
    <row r="168" spans="1:7" s="109" customFormat="1" ht="10.5" customHeight="1">
      <c r="A168" s="160"/>
      <c r="B168" s="82"/>
      <c r="C168" s="82"/>
      <c r="D168" s="77"/>
      <c r="E168" s="101"/>
      <c r="F168" s="161"/>
      <c r="G168" s="155"/>
    </row>
    <row r="169" spans="1:7" s="109" customFormat="1" ht="10.5" customHeight="1">
      <c r="A169" s="158"/>
      <c r="B169" s="81" t="s">
        <v>144</v>
      </c>
      <c r="C169" s="81" t="s">
        <v>233</v>
      </c>
      <c r="D169" s="76" t="s">
        <v>145</v>
      </c>
      <c r="E169" s="99">
        <v>1</v>
      </c>
      <c r="F169" s="159"/>
      <c r="G169" s="154"/>
    </row>
    <row r="170" spans="1:7" s="109" customFormat="1" ht="10.5" customHeight="1">
      <c r="A170" s="160"/>
      <c r="B170" s="82"/>
      <c r="C170" s="82"/>
      <c r="D170" s="77"/>
      <c r="E170" s="101"/>
      <c r="F170" s="161"/>
      <c r="G170" s="155"/>
    </row>
    <row r="171" spans="1:7" s="109" customFormat="1" ht="10.5" customHeight="1">
      <c r="A171" s="158"/>
      <c r="B171" s="81" t="s">
        <v>144</v>
      </c>
      <c r="C171" s="81" t="s">
        <v>234</v>
      </c>
      <c r="D171" s="76" t="s">
        <v>145</v>
      </c>
      <c r="E171" s="99">
        <v>1</v>
      </c>
      <c r="F171" s="159"/>
      <c r="G171" s="154"/>
    </row>
    <row r="172" spans="1:7" s="109" customFormat="1" ht="10.5" customHeight="1">
      <c r="A172" s="160"/>
      <c r="B172" s="82"/>
      <c r="C172" s="82"/>
      <c r="D172" s="77"/>
      <c r="E172" s="101"/>
      <c r="F172" s="161"/>
      <c r="G172" s="155"/>
    </row>
    <row r="173" spans="1:7" s="109" customFormat="1" ht="10.5" customHeight="1">
      <c r="A173" s="158"/>
      <c r="B173" s="81" t="s">
        <v>144</v>
      </c>
      <c r="C173" s="81" t="s">
        <v>235</v>
      </c>
      <c r="D173" s="76" t="s">
        <v>145</v>
      </c>
      <c r="E173" s="99">
        <v>1</v>
      </c>
      <c r="F173" s="159"/>
      <c r="G173" s="154"/>
    </row>
    <row r="174" spans="1:7" s="109" customFormat="1" ht="10.5" customHeight="1">
      <c r="A174" s="160"/>
      <c r="B174" s="82"/>
      <c r="C174" s="82"/>
      <c r="D174" s="77"/>
      <c r="E174" s="101"/>
      <c r="F174" s="161"/>
      <c r="G174" s="155"/>
    </row>
    <row r="175" spans="1:7" s="109" customFormat="1" ht="10.5" customHeight="1">
      <c r="A175" s="158"/>
      <c r="B175" s="81" t="s">
        <v>144</v>
      </c>
      <c r="C175" s="81" t="s">
        <v>236</v>
      </c>
      <c r="D175" s="76" t="s">
        <v>145</v>
      </c>
      <c r="E175" s="99">
        <v>2</v>
      </c>
      <c r="F175" s="159"/>
      <c r="G175" s="154"/>
    </row>
    <row r="176" spans="1:7" s="109" customFormat="1" ht="10.5" customHeight="1">
      <c r="A176" s="160"/>
      <c r="B176" s="82"/>
      <c r="C176" s="82"/>
      <c r="D176" s="77"/>
      <c r="E176" s="101"/>
      <c r="F176" s="161"/>
      <c r="G176" s="155"/>
    </row>
    <row r="177" spans="1:7" s="109" customFormat="1" ht="10.5" customHeight="1">
      <c r="A177" s="158"/>
      <c r="B177" s="81"/>
      <c r="C177" s="81"/>
      <c r="D177" s="76"/>
      <c r="E177" s="99"/>
      <c r="F177" s="159"/>
      <c r="G177" s="154"/>
    </row>
    <row r="178" spans="1:7" s="109" customFormat="1" ht="10.5" customHeight="1">
      <c r="A178" s="160"/>
      <c r="B178" s="82"/>
      <c r="C178" s="82"/>
      <c r="D178" s="77"/>
      <c r="E178" s="101"/>
      <c r="F178" s="161"/>
      <c r="G178" s="155"/>
    </row>
    <row r="179" spans="1:7" s="109" customFormat="1" ht="10.5" customHeight="1">
      <c r="A179" s="158"/>
      <c r="B179" s="81" t="s">
        <v>146</v>
      </c>
      <c r="C179" s="81" t="s">
        <v>237</v>
      </c>
      <c r="D179" s="76" t="s">
        <v>118</v>
      </c>
      <c r="E179" s="99">
        <v>9</v>
      </c>
      <c r="F179" s="159"/>
      <c r="G179" s="154"/>
    </row>
    <row r="180" spans="1:7" s="109" customFormat="1" ht="10.5" customHeight="1">
      <c r="A180" s="160"/>
      <c r="B180" s="82"/>
      <c r="C180" s="82"/>
      <c r="D180" s="77"/>
      <c r="E180" s="101"/>
      <c r="F180" s="161"/>
      <c r="G180" s="155"/>
    </row>
    <row r="181" spans="1:7" s="109" customFormat="1" ht="10.5" customHeight="1">
      <c r="A181" s="158"/>
      <c r="B181" s="81" t="s">
        <v>146</v>
      </c>
      <c r="C181" s="81" t="s">
        <v>148</v>
      </c>
      <c r="D181" s="76" t="s">
        <v>118</v>
      </c>
      <c r="E181" s="99">
        <v>1</v>
      </c>
      <c r="F181" s="159"/>
      <c r="G181" s="154"/>
    </row>
    <row r="182" spans="1:7" s="109" customFormat="1" ht="10.5" customHeight="1">
      <c r="A182" s="160"/>
      <c r="B182" s="82"/>
      <c r="C182" s="82"/>
      <c r="D182" s="77"/>
      <c r="E182" s="101"/>
      <c r="F182" s="161"/>
      <c r="G182" s="155"/>
    </row>
    <row r="183" spans="1:7" s="109" customFormat="1" ht="10.5" customHeight="1">
      <c r="A183" s="158"/>
      <c r="B183" s="81" t="s">
        <v>146</v>
      </c>
      <c r="C183" s="81" t="s">
        <v>238</v>
      </c>
      <c r="D183" s="76" t="s">
        <v>118</v>
      </c>
      <c r="E183" s="99">
        <v>4</v>
      </c>
      <c r="F183" s="159"/>
      <c r="G183" s="154"/>
    </row>
    <row r="184" spans="1:7" s="109" customFormat="1" ht="10.5" customHeight="1">
      <c r="A184" s="160"/>
      <c r="B184" s="82"/>
      <c r="C184" s="82"/>
      <c r="D184" s="77"/>
      <c r="E184" s="101"/>
      <c r="F184" s="161"/>
      <c r="G184" s="155"/>
    </row>
    <row r="185" spans="1:7" s="109" customFormat="1" ht="10.5" customHeight="1">
      <c r="A185" s="158"/>
      <c r="B185" s="81" t="s">
        <v>146</v>
      </c>
      <c r="C185" s="81" t="s">
        <v>159</v>
      </c>
      <c r="D185" s="76" t="s">
        <v>118</v>
      </c>
      <c r="E185" s="99">
        <v>1</v>
      </c>
      <c r="F185" s="159"/>
      <c r="G185" s="154"/>
    </row>
    <row r="186" spans="1:7" s="109" customFormat="1" ht="10.5" customHeight="1">
      <c r="A186" s="160"/>
      <c r="B186" s="82"/>
      <c r="C186" s="82"/>
      <c r="D186" s="77"/>
      <c r="E186" s="101"/>
      <c r="F186" s="161"/>
      <c r="G186" s="155"/>
    </row>
    <row r="187" spans="1:7" s="109" customFormat="1" ht="10.5" customHeight="1">
      <c r="A187" s="158"/>
      <c r="B187" s="81" t="s">
        <v>239</v>
      </c>
      <c r="C187" s="81"/>
      <c r="D187" s="76"/>
      <c r="E187" s="99"/>
      <c r="F187" s="159"/>
      <c r="G187" s="154"/>
    </row>
    <row r="188" spans="1:7" s="109" customFormat="1" ht="10.5" customHeight="1">
      <c r="A188" s="160"/>
      <c r="B188" s="82"/>
      <c r="C188" s="82"/>
      <c r="D188" s="77"/>
      <c r="E188" s="101"/>
      <c r="F188" s="161"/>
      <c r="G188" s="155"/>
    </row>
    <row r="189" spans="1:7" s="109" customFormat="1" ht="10.5" customHeight="1">
      <c r="A189" s="158"/>
      <c r="B189" s="81" t="s">
        <v>290</v>
      </c>
      <c r="C189" s="81" t="s">
        <v>289</v>
      </c>
      <c r="D189" s="76" t="s">
        <v>150</v>
      </c>
      <c r="E189" s="99">
        <v>1</v>
      </c>
      <c r="F189" s="159"/>
      <c r="G189" s="154"/>
    </row>
    <row r="190" spans="1:7" s="109" customFormat="1" ht="10.5" customHeight="1">
      <c r="A190" s="160"/>
      <c r="B190" s="82"/>
      <c r="C190" s="82"/>
      <c r="D190" s="77"/>
      <c r="E190" s="101"/>
      <c r="F190" s="161"/>
      <c r="G190" s="155"/>
    </row>
    <row r="191" spans="1:7" s="109" customFormat="1" ht="10.5" customHeight="1">
      <c r="A191" s="158"/>
      <c r="B191" s="81" t="s">
        <v>240</v>
      </c>
      <c r="C191" s="81" t="s">
        <v>241</v>
      </c>
      <c r="D191" s="76" t="s">
        <v>150</v>
      </c>
      <c r="E191" s="99">
        <v>1</v>
      </c>
      <c r="F191" s="159"/>
      <c r="G191" s="154"/>
    </row>
    <row r="192" spans="1:7" s="109" customFormat="1" ht="10.5" customHeight="1">
      <c r="A192" s="160"/>
      <c r="B192" s="82"/>
      <c r="C192" s="82"/>
      <c r="D192" s="77"/>
      <c r="E192" s="101"/>
      <c r="F192" s="161"/>
      <c r="G192" s="155"/>
    </row>
    <row r="193" spans="1:7" s="109" customFormat="1" ht="10.5" customHeight="1">
      <c r="A193" s="158"/>
      <c r="B193" s="81" t="s">
        <v>240</v>
      </c>
      <c r="C193" s="81" t="s">
        <v>242</v>
      </c>
      <c r="D193" s="76" t="s">
        <v>150</v>
      </c>
      <c r="E193" s="99">
        <v>1</v>
      </c>
      <c r="F193" s="159"/>
      <c r="G193" s="154"/>
    </row>
    <row r="194" spans="1:7" s="109" customFormat="1" ht="10.5" customHeight="1">
      <c r="A194" s="160"/>
      <c r="B194" s="82"/>
      <c r="C194" s="82"/>
      <c r="D194" s="77"/>
      <c r="E194" s="101"/>
      <c r="F194" s="161"/>
      <c r="G194" s="155"/>
    </row>
    <row r="195" spans="1:7" s="109" customFormat="1" ht="10.5" customHeight="1">
      <c r="A195" s="158"/>
      <c r="B195" s="81" t="s">
        <v>240</v>
      </c>
      <c r="C195" s="81" t="s">
        <v>243</v>
      </c>
      <c r="D195" s="76" t="s">
        <v>150</v>
      </c>
      <c r="E195" s="99">
        <v>1</v>
      </c>
      <c r="F195" s="159"/>
      <c r="G195" s="154"/>
    </row>
    <row r="196" spans="1:7" s="109" customFormat="1" ht="10.5" customHeight="1">
      <c r="A196" s="160"/>
      <c r="B196" s="82"/>
      <c r="C196" s="82"/>
      <c r="D196" s="77"/>
      <c r="E196" s="101"/>
      <c r="F196" s="161"/>
      <c r="G196" s="155"/>
    </row>
    <row r="197" spans="1:7" s="109" customFormat="1" ht="10.5" customHeight="1">
      <c r="A197" s="158"/>
      <c r="B197" s="81" t="s">
        <v>244</v>
      </c>
      <c r="C197" s="81"/>
      <c r="D197" s="76"/>
      <c r="E197" s="99"/>
      <c r="F197" s="159"/>
      <c r="G197" s="154"/>
    </row>
    <row r="198" spans="1:7" s="109" customFormat="1" ht="10.5" customHeight="1">
      <c r="A198" s="160"/>
      <c r="B198" s="82"/>
      <c r="C198" s="82"/>
      <c r="D198" s="77"/>
      <c r="E198" s="101"/>
      <c r="F198" s="161"/>
      <c r="G198" s="155"/>
    </row>
    <row r="199" spans="1:7" s="109" customFormat="1" ht="10.5" customHeight="1">
      <c r="A199" s="158"/>
      <c r="B199" s="81" t="s">
        <v>246</v>
      </c>
      <c r="C199" s="81" t="s">
        <v>143</v>
      </c>
      <c r="D199" s="76" t="s">
        <v>108</v>
      </c>
      <c r="E199" s="99">
        <v>2</v>
      </c>
      <c r="F199" s="159"/>
      <c r="G199" s="154"/>
    </row>
    <row r="200" spans="1:7" s="109" customFormat="1" ht="10.5" customHeight="1">
      <c r="A200" s="160"/>
      <c r="B200" s="82"/>
      <c r="C200" s="82"/>
      <c r="D200" s="77"/>
      <c r="E200" s="101"/>
      <c r="F200" s="161"/>
      <c r="G200" s="155"/>
    </row>
    <row r="201" spans="1:7" s="109" customFormat="1" ht="10.5" customHeight="1">
      <c r="A201" s="158"/>
      <c r="B201" s="81" t="s">
        <v>246</v>
      </c>
      <c r="C201" s="81" t="s">
        <v>247</v>
      </c>
      <c r="D201" s="76" t="s">
        <v>108</v>
      </c>
      <c r="E201" s="99">
        <v>2</v>
      </c>
      <c r="F201" s="159"/>
      <c r="G201" s="154"/>
    </row>
    <row r="202" spans="1:7" s="109" customFormat="1" ht="10.5" customHeight="1">
      <c r="A202" s="160"/>
      <c r="B202" s="82"/>
      <c r="C202" s="82"/>
      <c r="D202" s="77"/>
      <c r="E202" s="101"/>
      <c r="F202" s="161"/>
      <c r="G202" s="155"/>
    </row>
    <row r="203" spans="1:7" s="109" customFormat="1" ht="10.5" customHeight="1">
      <c r="A203" s="158"/>
      <c r="B203" s="81" t="s">
        <v>246</v>
      </c>
      <c r="C203" s="81" t="s">
        <v>248</v>
      </c>
      <c r="D203" s="76" t="s">
        <v>108</v>
      </c>
      <c r="E203" s="99">
        <v>8</v>
      </c>
      <c r="F203" s="159"/>
      <c r="G203" s="154"/>
    </row>
    <row r="204" spans="1:7" s="109" customFormat="1" ht="10.5" customHeight="1">
      <c r="A204" s="160"/>
      <c r="B204" s="82"/>
      <c r="C204" s="82"/>
      <c r="D204" s="77"/>
      <c r="E204" s="101"/>
      <c r="F204" s="161"/>
      <c r="G204" s="155"/>
    </row>
    <row r="205" spans="1:7" s="109" customFormat="1" ht="10.5" customHeight="1">
      <c r="A205" s="158"/>
      <c r="B205" s="81" t="s">
        <v>246</v>
      </c>
      <c r="C205" s="81" t="s">
        <v>249</v>
      </c>
      <c r="D205" s="76" t="s">
        <v>108</v>
      </c>
      <c r="E205" s="99">
        <v>8</v>
      </c>
      <c r="F205" s="159"/>
      <c r="G205" s="154"/>
    </row>
    <row r="206" spans="1:7" s="109" customFormat="1" ht="10.5" customHeight="1">
      <c r="A206" s="160"/>
      <c r="B206" s="82"/>
      <c r="C206" s="82"/>
      <c r="D206" s="77"/>
      <c r="E206" s="101"/>
      <c r="F206" s="161"/>
      <c r="G206" s="155"/>
    </row>
    <row r="207" spans="1:7" s="109" customFormat="1" ht="10.5" customHeight="1">
      <c r="A207" s="158"/>
      <c r="B207" s="81" t="s">
        <v>246</v>
      </c>
      <c r="C207" s="81" t="s">
        <v>250</v>
      </c>
      <c r="D207" s="76" t="s">
        <v>108</v>
      </c>
      <c r="E207" s="99">
        <v>4</v>
      </c>
      <c r="F207" s="159"/>
      <c r="G207" s="154"/>
    </row>
    <row r="208" spans="1:7" s="109" customFormat="1" ht="10.5" customHeight="1">
      <c r="A208" s="160"/>
      <c r="B208" s="82"/>
      <c r="C208" s="82"/>
      <c r="D208" s="77"/>
      <c r="E208" s="101"/>
      <c r="F208" s="161"/>
      <c r="G208" s="155"/>
    </row>
    <row r="209" spans="1:7" s="109" customFormat="1" ht="10.5" customHeight="1">
      <c r="A209" s="158"/>
      <c r="B209" s="81" t="s">
        <v>246</v>
      </c>
      <c r="C209" s="81" t="s">
        <v>251</v>
      </c>
      <c r="D209" s="76" t="s">
        <v>108</v>
      </c>
      <c r="E209" s="99">
        <v>7</v>
      </c>
      <c r="F209" s="159"/>
      <c r="G209" s="154"/>
    </row>
    <row r="210" spans="1:7" s="109" customFormat="1" ht="10.5" customHeight="1">
      <c r="A210" s="160"/>
      <c r="B210" s="82"/>
      <c r="C210" s="82"/>
      <c r="D210" s="77"/>
      <c r="E210" s="101"/>
      <c r="F210" s="161"/>
      <c r="G210" s="155"/>
    </row>
    <row r="211" spans="1:7" s="109" customFormat="1" ht="10.5" customHeight="1">
      <c r="A211" s="158"/>
      <c r="B211" s="81" t="s">
        <v>246</v>
      </c>
      <c r="C211" s="81" t="s">
        <v>252</v>
      </c>
      <c r="D211" s="76" t="s">
        <v>108</v>
      </c>
      <c r="E211" s="99">
        <v>12</v>
      </c>
      <c r="F211" s="159"/>
      <c r="G211" s="154"/>
    </row>
    <row r="212" spans="1:7" s="109" customFormat="1" ht="10.5" customHeight="1">
      <c r="A212" s="160"/>
      <c r="B212" s="82"/>
      <c r="C212" s="82"/>
      <c r="D212" s="77"/>
      <c r="E212" s="101"/>
      <c r="F212" s="161"/>
      <c r="G212" s="155"/>
    </row>
    <row r="213" spans="1:7" s="109" customFormat="1" ht="10.5" customHeight="1">
      <c r="A213" s="158"/>
      <c r="B213" s="81"/>
      <c r="C213" s="81"/>
      <c r="D213" s="76"/>
      <c r="E213" s="99"/>
      <c r="F213" s="159" t="s">
        <v>253</v>
      </c>
      <c r="G213" s="154"/>
    </row>
    <row r="214" spans="1:7" s="109" customFormat="1" ht="10.5" customHeight="1">
      <c r="A214" s="160"/>
      <c r="B214" s="82"/>
      <c r="C214" s="82"/>
      <c r="D214" s="77"/>
      <c r="E214" s="101"/>
      <c r="F214" s="161"/>
      <c r="G214" s="155"/>
    </row>
    <row r="215" spans="1:7" s="109" customFormat="1" ht="10.5" customHeight="1">
      <c r="A215" s="158"/>
      <c r="B215" s="81"/>
      <c r="C215" s="81"/>
      <c r="D215" s="76"/>
      <c r="E215" s="99"/>
      <c r="F215" s="159"/>
      <c r="G215" s="154"/>
    </row>
    <row r="216" spans="1:7" s="109" customFormat="1" ht="10.5" customHeight="1">
      <c r="A216" s="160"/>
      <c r="B216" s="82"/>
      <c r="C216" s="82"/>
      <c r="D216" s="77"/>
      <c r="E216" s="101"/>
      <c r="F216" s="161"/>
      <c r="G216" s="155"/>
    </row>
    <row r="217" spans="1:7" s="109" customFormat="1" ht="10.5" customHeight="1">
      <c r="A217" s="158" t="s">
        <v>254</v>
      </c>
      <c r="B217" s="81"/>
      <c r="C217" s="81"/>
      <c r="D217" s="76"/>
      <c r="E217" s="99"/>
      <c r="F217" s="159"/>
      <c r="G217" s="154"/>
    </row>
    <row r="218" spans="1:7" s="109" customFormat="1" ht="10.5" customHeight="1">
      <c r="A218" s="160"/>
      <c r="B218" s="82"/>
      <c r="C218" s="82"/>
      <c r="D218" s="77"/>
      <c r="E218" s="101"/>
      <c r="F218" s="161"/>
      <c r="G218" s="155"/>
    </row>
    <row r="219" spans="1:7" s="109" customFormat="1" ht="10.5" customHeight="1">
      <c r="A219" s="158"/>
      <c r="B219" s="81" t="s">
        <v>217</v>
      </c>
      <c r="C219" s="81"/>
      <c r="D219" s="76"/>
      <c r="E219" s="99"/>
      <c r="F219" s="159"/>
      <c r="G219" s="154"/>
    </row>
    <row r="220" spans="1:7" s="109" customFormat="1" ht="10.5" customHeight="1">
      <c r="A220" s="160"/>
      <c r="B220" s="82"/>
      <c r="C220" s="82"/>
      <c r="D220" s="77"/>
      <c r="E220" s="101"/>
      <c r="F220" s="161"/>
      <c r="G220" s="155"/>
    </row>
    <row r="221" spans="1:7" s="109" customFormat="1" ht="10.5" customHeight="1">
      <c r="A221" s="158"/>
      <c r="B221" s="81" t="s">
        <v>222</v>
      </c>
      <c r="C221" s="81" t="s">
        <v>223</v>
      </c>
      <c r="D221" s="76" t="s">
        <v>108</v>
      </c>
      <c r="E221" s="99">
        <v>2</v>
      </c>
      <c r="F221" s="159"/>
      <c r="G221" s="154"/>
    </row>
    <row r="222" spans="1:7" s="109" customFormat="1" ht="10.5" customHeight="1">
      <c r="A222" s="160"/>
      <c r="B222" s="82"/>
      <c r="C222" s="82"/>
      <c r="D222" s="77"/>
      <c r="E222" s="101"/>
      <c r="F222" s="161"/>
      <c r="G222" s="155"/>
    </row>
    <row r="223" spans="1:7" s="109" customFormat="1" ht="10.5" customHeight="1">
      <c r="A223" s="158"/>
      <c r="B223" s="81" t="s">
        <v>222</v>
      </c>
      <c r="C223" s="81" t="s">
        <v>224</v>
      </c>
      <c r="D223" s="76" t="s">
        <v>108</v>
      </c>
      <c r="E223" s="99">
        <v>2</v>
      </c>
      <c r="F223" s="159"/>
      <c r="G223" s="154"/>
    </row>
    <row r="224" spans="1:7" s="109" customFormat="1" ht="10.5" customHeight="1">
      <c r="A224" s="160"/>
      <c r="B224" s="82"/>
      <c r="C224" s="82"/>
      <c r="D224" s="77"/>
      <c r="E224" s="101"/>
      <c r="F224" s="161"/>
      <c r="G224" s="155"/>
    </row>
    <row r="225" spans="1:7" s="109" customFormat="1" ht="10.5" customHeight="1">
      <c r="A225" s="158"/>
      <c r="B225" s="81" t="s">
        <v>222</v>
      </c>
      <c r="C225" s="81" t="s">
        <v>225</v>
      </c>
      <c r="D225" s="76" t="s">
        <v>108</v>
      </c>
      <c r="E225" s="99">
        <v>5</v>
      </c>
      <c r="F225" s="159"/>
      <c r="G225" s="154"/>
    </row>
    <row r="226" spans="1:7" s="109" customFormat="1" ht="10.5" customHeight="1">
      <c r="A226" s="160"/>
      <c r="B226" s="82"/>
      <c r="C226" s="82"/>
      <c r="D226" s="77"/>
      <c r="E226" s="101"/>
      <c r="F226" s="161"/>
      <c r="G226" s="155"/>
    </row>
    <row r="227" spans="1:7" s="109" customFormat="1" ht="10.5" customHeight="1">
      <c r="A227" s="158"/>
      <c r="B227" s="81" t="s">
        <v>222</v>
      </c>
      <c r="C227" s="81" t="s">
        <v>226</v>
      </c>
      <c r="D227" s="76" t="s">
        <v>108</v>
      </c>
      <c r="E227" s="99">
        <v>1</v>
      </c>
      <c r="F227" s="159"/>
      <c r="G227" s="154"/>
    </row>
    <row r="228" spans="1:7" s="109" customFormat="1" ht="10.5" customHeight="1">
      <c r="A228" s="160"/>
      <c r="B228" s="82"/>
      <c r="C228" s="82"/>
      <c r="D228" s="77"/>
      <c r="E228" s="101"/>
      <c r="F228" s="161"/>
      <c r="G228" s="155"/>
    </row>
    <row r="229" spans="1:7" s="109" customFormat="1" ht="10.5" customHeight="1">
      <c r="A229" s="158"/>
      <c r="B229" s="81" t="s">
        <v>245</v>
      </c>
      <c r="C229" s="81" t="s">
        <v>255</v>
      </c>
      <c r="D229" s="76" t="s">
        <v>108</v>
      </c>
      <c r="E229" s="99">
        <v>6</v>
      </c>
      <c r="F229" s="159"/>
      <c r="G229" s="154"/>
    </row>
    <row r="230" spans="1:7" s="109" customFormat="1" ht="10.5" customHeight="1">
      <c r="A230" s="160"/>
      <c r="B230" s="82"/>
      <c r="C230" s="82"/>
      <c r="D230" s="77"/>
      <c r="E230" s="101"/>
      <c r="F230" s="161"/>
      <c r="G230" s="155"/>
    </row>
    <row r="231" spans="1:7" s="109" customFormat="1" ht="10.5" customHeight="1">
      <c r="A231" s="158"/>
      <c r="B231" s="81" t="s">
        <v>245</v>
      </c>
      <c r="C231" s="81" t="s">
        <v>256</v>
      </c>
      <c r="D231" s="76" t="s">
        <v>108</v>
      </c>
      <c r="E231" s="99">
        <v>1</v>
      </c>
      <c r="F231" s="159"/>
      <c r="G231" s="154"/>
    </row>
    <row r="232" spans="1:7" s="109" customFormat="1" ht="10.5" customHeight="1">
      <c r="A232" s="160"/>
      <c r="B232" s="82"/>
      <c r="C232" s="82"/>
      <c r="D232" s="77"/>
      <c r="E232" s="101"/>
      <c r="F232" s="161"/>
      <c r="G232" s="155"/>
    </row>
    <row r="233" spans="1:7" s="109" customFormat="1" ht="10.5" customHeight="1">
      <c r="A233" s="158"/>
      <c r="B233" s="81" t="s">
        <v>245</v>
      </c>
      <c r="C233" s="81" t="s">
        <v>257</v>
      </c>
      <c r="D233" s="76" t="s">
        <v>108</v>
      </c>
      <c r="E233" s="99">
        <v>3</v>
      </c>
      <c r="F233" s="159"/>
      <c r="G233" s="154"/>
    </row>
    <row r="234" spans="1:7" s="109" customFormat="1" ht="10.5" customHeight="1">
      <c r="A234" s="160"/>
      <c r="B234" s="82"/>
      <c r="C234" s="82"/>
      <c r="D234" s="77"/>
      <c r="E234" s="101"/>
      <c r="F234" s="161"/>
      <c r="G234" s="155"/>
    </row>
    <row r="235" spans="1:7" s="109" customFormat="1" ht="10.5" customHeight="1">
      <c r="A235" s="158"/>
      <c r="B235" s="81" t="s">
        <v>245</v>
      </c>
      <c r="C235" s="81" t="s">
        <v>258</v>
      </c>
      <c r="D235" s="76" t="s">
        <v>108</v>
      </c>
      <c r="E235" s="99">
        <v>6</v>
      </c>
      <c r="F235" s="159"/>
      <c r="G235" s="154"/>
    </row>
    <row r="236" spans="1:7" s="109" customFormat="1" ht="10.5" customHeight="1">
      <c r="A236" s="160"/>
      <c r="B236" s="82"/>
      <c r="C236" s="82"/>
      <c r="D236" s="77"/>
      <c r="E236" s="101"/>
      <c r="F236" s="161"/>
      <c r="G236" s="155"/>
    </row>
    <row r="237" spans="1:7" s="109" customFormat="1" ht="10.5" customHeight="1">
      <c r="A237" s="158"/>
      <c r="B237" s="81" t="s">
        <v>245</v>
      </c>
      <c r="C237" s="81" t="s">
        <v>259</v>
      </c>
      <c r="D237" s="76" t="s">
        <v>108</v>
      </c>
      <c r="E237" s="99">
        <v>1</v>
      </c>
      <c r="F237" s="159"/>
      <c r="G237" s="154"/>
    </row>
    <row r="238" spans="1:7" s="109" customFormat="1" ht="10.5" customHeight="1">
      <c r="A238" s="160"/>
      <c r="B238" s="82"/>
      <c r="C238" s="82"/>
      <c r="D238" s="77"/>
      <c r="E238" s="101"/>
      <c r="F238" s="161"/>
      <c r="G238" s="155"/>
    </row>
    <row r="239" spans="1:7" s="109" customFormat="1" ht="10.5" customHeight="1">
      <c r="A239" s="158"/>
      <c r="B239" s="81" t="s">
        <v>245</v>
      </c>
      <c r="C239" s="81" t="s">
        <v>260</v>
      </c>
      <c r="D239" s="76" t="s">
        <v>108</v>
      </c>
      <c r="E239" s="99">
        <v>2</v>
      </c>
      <c r="F239" s="159"/>
      <c r="G239" s="154"/>
    </row>
    <row r="240" spans="1:7" s="109" customFormat="1" ht="10.5" customHeight="1">
      <c r="A240" s="160"/>
      <c r="B240" s="82"/>
      <c r="C240" s="82"/>
      <c r="D240" s="77"/>
      <c r="E240" s="101"/>
      <c r="F240" s="161"/>
      <c r="G240" s="155"/>
    </row>
    <row r="241" spans="1:7" s="109" customFormat="1" ht="10.5" customHeight="1">
      <c r="A241" s="158"/>
      <c r="B241" s="81" t="s">
        <v>261</v>
      </c>
      <c r="C241" s="81" t="s">
        <v>257</v>
      </c>
      <c r="D241" s="76" t="s">
        <v>108</v>
      </c>
      <c r="E241" s="99">
        <v>3</v>
      </c>
      <c r="F241" s="159"/>
      <c r="G241" s="154"/>
    </row>
    <row r="242" spans="1:7" s="109" customFormat="1" ht="10.5" customHeight="1">
      <c r="A242" s="160"/>
      <c r="B242" s="82"/>
      <c r="C242" s="82"/>
      <c r="D242" s="77"/>
      <c r="E242" s="101"/>
      <c r="F242" s="161"/>
      <c r="G242" s="155"/>
    </row>
    <row r="243" spans="1:7" s="109" customFormat="1" ht="10.5" customHeight="1">
      <c r="A243" s="158"/>
      <c r="B243" s="81" t="s">
        <v>262</v>
      </c>
      <c r="C243" s="81" t="s">
        <v>229</v>
      </c>
      <c r="D243" s="76" t="s">
        <v>108</v>
      </c>
      <c r="E243" s="99">
        <v>3</v>
      </c>
      <c r="F243" s="159"/>
      <c r="G243" s="154"/>
    </row>
    <row r="244" spans="1:7" s="109" customFormat="1" ht="10.5" customHeight="1">
      <c r="A244" s="160"/>
      <c r="B244" s="82"/>
      <c r="C244" s="82"/>
      <c r="D244" s="77"/>
      <c r="E244" s="101"/>
      <c r="F244" s="161"/>
      <c r="G244" s="155"/>
    </row>
    <row r="245" spans="1:7" s="109" customFormat="1" ht="10.5" customHeight="1">
      <c r="A245" s="158"/>
      <c r="B245" s="81" t="s">
        <v>262</v>
      </c>
      <c r="C245" s="81" t="s">
        <v>223</v>
      </c>
      <c r="D245" s="76" t="s">
        <v>108</v>
      </c>
      <c r="E245" s="99">
        <v>2</v>
      </c>
      <c r="F245" s="159"/>
      <c r="G245" s="154"/>
    </row>
    <row r="246" spans="1:7" s="109" customFormat="1" ht="10.5" customHeight="1">
      <c r="A246" s="160"/>
      <c r="B246" s="82"/>
      <c r="C246" s="82"/>
      <c r="D246" s="77"/>
      <c r="E246" s="101"/>
      <c r="F246" s="161"/>
      <c r="G246" s="155"/>
    </row>
    <row r="247" spans="1:7" s="109" customFormat="1" ht="10.5" customHeight="1">
      <c r="A247" s="158"/>
      <c r="B247" s="81" t="s">
        <v>262</v>
      </c>
      <c r="C247" s="81" t="s">
        <v>230</v>
      </c>
      <c r="D247" s="76" t="s">
        <v>108</v>
      </c>
      <c r="E247" s="99">
        <v>1</v>
      </c>
      <c r="F247" s="159"/>
      <c r="G247" s="154"/>
    </row>
    <row r="248" spans="1:7" s="109" customFormat="1" ht="10.5" customHeight="1">
      <c r="A248" s="160"/>
      <c r="B248" s="82"/>
      <c r="C248" s="82"/>
      <c r="D248" s="77"/>
      <c r="E248" s="101"/>
      <c r="F248" s="161"/>
      <c r="G248" s="155"/>
    </row>
    <row r="249" spans="1:13" s="109" customFormat="1" ht="10.5" customHeight="1">
      <c r="A249" s="158"/>
      <c r="B249" s="81" t="s">
        <v>262</v>
      </c>
      <c r="C249" s="81" t="s">
        <v>263</v>
      </c>
      <c r="D249" s="76" t="s">
        <v>108</v>
      </c>
      <c r="E249" s="99">
        <v>3</v>
      </c>
      <c r="F249" s="159"/>
      <c r="G249" s="154"/>
      <c r="J249" s="227"/>
      <c r="K249" s="227"/>
      <c r="L249" s="227"/>
      <c r="M249" s="227"/>
    </row>
    <row r="250" spans="1:13" s="109" customFormat="1" ht="10.5" customHeight="1">
      <c r="A250" s="160"/>
      <c r="B250" s="82"/>
      <c r="C250" s="82"/>
      <c r="D250" s="77"/>
      <c r="E250" s="101"/>
      <c r="F250" s="161"/>
      <c r="G250" s="155"/>
      <c r="J250" s="227"/>
      <c r="K250" s="227"/>
      <c r="L250" s="227"/>
      <c r="M250" s="227"/>
    </row>
    <row r="251" spans="1:16" s="109" customFormat="1" ht="10.5" customHeight="1">
      <c r="A251" s="158"/>
      <c r="B251" s="81"/>
      <c r="C251" s="81"/>
      <c r="D251" s="76"/>
      <c r="E251" s="99"/>
      <c r="F251" s="159"/>
      <c r="G251" s="154"/>
      <c r="J251" s="227"/>
      <c r="K251" s="227"/>
      <c r="L251" s="227"/>
      <c r="M251" s="227"/>
      <c r="N251" s="227"/>
      <c r="O251" s="227"/>
      <c r="P251" s="227"/>
    </row>
    <row r="252" spans="1:16" s="109" customFormat="1" ht="10.5" customHeight="1">
      <c r="A252" s="160"/>
      <c r="B252" s="82"/>
      <c r="C252" s="82"/>
      <c r="D252" s="77"/>
      <c r="E252" s="101"/>
      <c r="F252" s="161"/>
      <c r="G252" s="155"/>
      <c r="I252" s="227"/>
      <c r="J252" s="227"/>
      <c r="K252" s="227"/>
      <c r="L252" s="227"/>
      <c r="M252" s="227"/>
      <c r="N252" s="227"/>
      <c r="O252" s="227"/>
      <c r="P252" s="227"/>
    </row>
    <row r="253" spans="1:16" s="109" customFormat="1" ht="10.5" customHeight="1">
      <c r="A253" s="158"/>
      <c r="B253" s="81" t="s">
        <v>154</v>
      </c>
      <c r="C253" s="81" t="s">
        <v>151</v>
      </c>
      <c r="D253" s="76" t="s">
        <v>145</v>
      </c>
      <c r="E253" s="99">
        <v>1</v>
      </c>
      <c r="F253" s="159"/>
      <c r="G253" s="154"/>
      <c r="I253" s="227"/>
      <c r="J253" s="227"/>
      <c r="K253" s="227"/>
      <c r="L253" s="227"/>
      <c r="M253" s="227"/>
      <c r="N253" s="227"/>
      <c r="O253" s="227"/>
      <c r="P253" s="227"/>
    </row>
    <row r="254" spans="1:16" s="109" customFormat="1" ht="10.5" customHeight="1">
      <c r="A254" s="160"/>
      <c r="B254" s="82"/>
      <c r="C254" s="82"/>
      <c r="D254" s="77"/>
      <c r="E254" s="101"/>
      <c r="F254" s="161"/>
      <c r="G254" s="155"/>
      <c r="I254" s="227"/>
      <c r="J254" s="227"/>
      <c r="K254" s="227"/>
      <c r="L254" s="227"/>
      <c r="M254" s="227"/>
      <c r="N254" s="227"/>
      <c r="O254" s="227"/>
      <c r="P254" s="227"/>
    </row>
    <row r="255" spans="1:7" s="109" customFormat="1" ht="10.5" customHeight="1">
      <c r="A255" s="158"/>
      <c r="B255" s="81"/>
      <c r="C255" s="81"/>
      <c r="D255" s="76"/>
      <c r="E255" s="99"/>
      <c r="F255" s="159"/>
      <c r="G255" s="154"/>
    </row>
    <row r="256" spans="1:7" s="109" customFormat="1" ht="10.5" customHeight="1">
      <c r="A256" s="160"/>
      <c r="B256" s="82"/>
      <c r="C256" s="82"/>
      <c r="D256" s="77"/>
      <c r="E256" s="101"/>
      <c r="F256" s="161"/>
      <c r="G256" s="155"/>
    </row>
    <row r="257" spans="1:7" s="109" customFormat="1" ht="10.5" customHeight="1">
      <c r="A257" s="158"/>
      <c r="B257" s="81" t="s">
        <v>218</v>
      </c>
      <c r="C257" s="81" t="s">
        <v>264</v>
      </c>
      <c r="D257" s="76" t="s">
        <v>145</v>
      </c>
      <c r="E257" s="99">
        <v>9</v>
      </c>
      <c r="F257" s="159"/>
      <c r="G257" s="154"/>
    </row>
    <row r="258" spans="1:7" s="109" customFormat="1" ht="10.5" customHeight="1">
      <c r="A258" s="160"/>
      <c r="B258" s="82"/>
      <c r="C258" s="82"/>
      <c r="D258" s="77"/>
      <c r="E258" s="101"/>
      <c r="F258" s="161"/>
      <c r="G258" s="155"/>
    </row>
    <row r="259" spans="1:7" s="109" customFormat="1" ht="10.5" customHeight="1">
      <c r="A259" s="158"/>
      <c r="B259" s="81" t="s">
        <v>218</v>
      </c>
      <c r="C259" s="81" t="s">
        <v>265</v>
      </c>
      <c r="D259" s="76" t="s">
        <v>145</v>
      </c>
      <c r="E259" s="99">
        <v>1</v>
      </c>
      <c r="F259" s="159"/>
      <c r="G259" s="154"/>
    </row>
    <row r="260" spans="1:7" s="109" customFormat="1" ht="10.5" customHeight="1">
      <c r="A260" s="160"/>
      <c r="B260" s="82"/>
      <c r="C260" s="82"/>
      <c r="D260" s="77"/>
      <c r="E260" s="101"/>
      <c r="F260" s="161"/>
      <c r="G260" s="155"/>
    </row>
    <row r="261" spans="1:7" s="109" customFormat="1" ht="10.5" customHeight="1">
      <c r="A261" s="158"/>
      <c r="B261" s="81" t="s">
        <v>218</v>
      </c>
      <c r="C261" s="81" t="s">
        <v>266</v>
      </c>
      <c r="D261" s="76" t="s">
        <v>145</v>
      </c>
      <c r="E261" s="99">
        <v>4</v>
      </c>
      <c r="F261" s="159"/>
      <c r="G261" s="154"/>
    </row>
    <row r="262" spans="1:7" s="109" customFormat="1" ht="10.5" customHeight="1">
      <c r="A262" s="160"/>
      <c r="B262" s="82"/>
      <c r="C262" s="82"/>
      <c r="D262" s="77"/>
      <c r="E262" s="101"/>
      <c r="F262" s="161"/>
      <c r="G262" s="155"/>
    </row>
    <row r="263" spans="1:7" s="109" customFormat="1" ht="10.5" customHeight="1">
      <c r="A263" s="158"/>
      <c r="B263" s="81" t="s">
        <v>218</v>
      </c>
      <c r="C263" s="81" t="s">
        <v>267</v>
      </c>
      <c r="D263" s="76" t="s">
        <v>145</v>
      </c>
      <c r="E263" s="99">
        <v>1</v>
      </c>
      <c r="F263" s="159"/>
      <c r="G263" s="154"/>
    </row>
    <row r="264" spans="1:7" s="109" customFormat="1" ht="10.5" customHeight="1">
      <c r="A264" s="160"/>
      <c r="B264" s="82"/>
      <c r="C264" s="82"/>
      <c r="D264" s="77"/>
      <c r="E264" s="101"/>
      <c r="F264" s="161"/>
      <c r="G264" s="155"/>
    </row>
    <row r="265" spans="1:7" s="109" customFormat="1" ht="10.5" customHeight="1">
      <c r="A265" s="158"/>
      <c r="B265" s="81" t="s">
        <v>268</v>
      </c>
      <c r="C265" s="81"/>
      <c r="D265" s="76"/>
      <c r="E265" s="99"/>
      <c r="F265" s="159"/>
      <c r="G265" s="154"/>
    </row>
    <row r="266" spans="1:7" s="109" customFormat="1" ht="10.5" customHeight="1">
      <c r="A266" s="160"/>
      <c r="B266" s="82"/>
      <c r="C266" s="82"/>
      <c r="D266" s="77"/>
      <c r="E266" s="101"/>
      <c r="F266" s="161"/>
      <c r="G266" s="155"/>
    </row>
    <row r="267" spans="1:7" s="109" customFormat="1" ht="10.5" customHeight="1">
      <c r="A267" s="158"/>
      <c r="B267" s="81" t="s">
        <v>290</v>
      </c>
      <c r="C267" s="81" t="s">
        <v>289</v>
      </c>
      <c r="D267" s="76" t="s">
        <v>150</v>
      </c>
      <c r="E267" s="99">
        <v>1</v>
      </c>
      <c r="F267" s="159"/>
      <c r="G267" s="154"/>
    </row>
    <row r="268" spans="1:7" s="109" customFormat="1" ht="10.5" customHeight="1">
      <c r="A268" s="160"/>
      <c r="B268" s="82"/>
      <c r="C268" s="82"/>
      <c r="D268" s="77"/>
      <c r="E268" s="101"/>
      <c r="F268" s="161"/>
      <c r="G268" s="155"/>
    </row>
    <row r="269" spans="1:7" s="109" customFormat="1" ht="10.5" customHeight="1">
      <c r="A269" s="158"/>
      <c r="B269" s="81" t="s">
        <v>240</v>
      </c>
      <c r="C269" s="81" t="s">
        <v>288</v>
      </c>
      <c r="D269" s="76" t="s">
        <v>150</v>
      </c>
      <c r="E269" s="99">
        <v>1</v>
      </c>
      <c r="F269" s="159"/>
      <c r="G269" s="154"/>
    </row>
    <row r="270" spans="1:7" s="109" customFormat="1" ht="10.5" customHeight="1">
      <c r="A270" s="160"/>
      <c r="B270" s="82"/>
      <c r="C270" s="82"/>
      <c r="D270" s="77"/>
      <c r="E270" s="101"/>
      <c r="F270" s="161"/>
      <c r="G270" s="155"/>
    </row>
    <row r="271" spans="1:7" s="109" customFormat="1" ht="10.5" customHeight="1">
      <c r="A271" s="158"/>
      <c r="B271" s="81" t="s">
        <v>240</v>
      </c>
      <c r="C271" s="81" t="s">
        <v>288</v>
      </c>
      <c r="D271" s="76" t="s">
        <v>150</v>
      </c>
      <c r="E271" s="99">
        <v>1</v>
      </c>
      <c r="F271" s="159"/>
      <c r="G271" s="154"/>
    </row>
    <row r="272" spans="1:7" s="109" customFormat="1" ht="10.5" customHeight="1">
      <c r="A272" s="160"/>
      <c r="B272" s="82"/>
      <c r="C272" s="82"/>
      <c r="D272" s="77"/>
      <c r="E272" s="101"/>
      <c r="F272" s="161"/>
      <c r="G272" s="155"/>
    </row>
    <row r="273" spans="1:7" s="109" customFormat="1" ht="10.5" customHeight="1">
      <c r="A273" s="158"/>
      <c r="B273" s="81" t="s">
        <v>240</v>
      </c>
      <c r="C273" s="81" t="s">
        <v>287</v>
      </c>
      <c r="D273" s="76" t="s">
        <v>150</v>
      </c>
      <c r="E273" s="99">
        <v>1</v>
      </c>
      <c r="F273" s="159"/>
      <c r="G273" s="154"/>
    </row>
    <row r="274" spans="1:7" s="109" customFormat="1" ht="10.5" customHeight="1">
      <c r="A274" s="160"/>
      <c r="B274" s="82"/>
      <c r="C274" s="82"/>
      <c r="D274" s="77"/>
      <c r="E274" s="101"/>
      <c r="F274" s="161"/>
      <c r="G274" s="155"/>
    </row>
    <row r="275" spans="1:7" s="109" customFormat="1" ht="10.5" customHeight="1">
      <c r="A275" s="158"/>
      <c r="B275" s="81" t="s">
        <v>269</v>
      </c>
      <c r="C275" s="81" t="s">
        <v>270</v>
      </c>
      <c r="D275" s="76" t="s">
        <v>150</v>
      </c>
      <c r="E275" s="99">
        <v>2</v>
      </c>
      <c r="F275" s="159"/>
      <c r="G275" s="154"/>
    </row>
    <row r="276" spans="1:7" s="109" customFormat="1" ht="10.5" customHeight="1">
      <c r="A276" s="160"/>
      <c r="B276" s="82"/>
      <c r="C276" s="82"/>
      <c r="D276" s="77"/>
      <c r="E276" s="101"/>
      <c r="F276" s="161"/>
      <c r="G276" s="155"/>
    </row>
    <row r="277" spans="1:7" s="109" customFormat="1" ht="10.5" customHeight="1">
      <c r="A277" s="158"/>
      <c r="B277" s="81"/>
      <c r="C277" s="81"/>
      <c r="D277" s="76"/>
      <c r="E277" s="99"/>
      <c r="F277" s="159" t="s">
        <v>271</v>
      </c>
      <c r="G277" s="154"/>
    </row>
    <row r="278" spans="1:7" s="109" customFormat="1" ht="10.5" customHeight="1">
      <c r="A278" s="160"/>
      <c r="B278" s="82"/>
      <c r="C278" s="82"/>
      <c r="D278" s="77"/>
      <c r="E278" s="101"/>
      <c r="F278" s="161"/>
      <c r="G278" s="155"/>
    </row>
    <row r="279" spans="1:7" s="109" customFormat="1" ht="10.5" customHeight="1">
      <c r="A279" s="158"/>
      <c r="B279" s="81"/>
      <c r="C279" s="81"/>
      <c r="D279" s="76"/>
      <c r="E279" s="99"/>
      <c r="F279" s="159"/>
      <c r="G279" s="154"/>
    </row>
    <row r="280" spans="1:7" s="109" customFormat="1" ht="10.5" customHeight="1">
      <c r="A280" s="160"/>
      <c r="B280" s="82"/>
      <c r="C280" s="82"/>
      <c r="D280" s="77"/>
      <c r="E280" s="101"/>
      <c r="F280" s="161"/>
      <c r="G280" s="155"/>
    </row>
    <row r="281" spans="1:7" s="109" customFormat="1" ht="10.5" customHeight="1">
      <c r="A281" s="158" t="s">
        <v>312</v>
      </c>
      <c r="B281" s="81"/>
      <c r="C281" s="81"/>
      <c r="D281" s="76"/>
      <c r="E281" s="99"/>
      <c r="F281" s="159"/>
      <c r="G281" s="154"/>
    </row>
    <row r="282" spans="1:7" s="109" customFormat="1" ht="10.5" customHeight="1">
      <c r="A282" s="160"/>
      <c r="B282" s="82"/>
      <c r="C282" s="82"/>
      <c r="D282" s="77"/>
      <c r="E282" s="101"/>
      <c r="F282" s="161"/>
      <c r="G282" s="155"/>
    </row>
    <row r="283" spans="1:7" s="109" customFormat="1" ht="10.5" customHeight="1">
      <c r="A283" s="158"/>
      <c r="B283" s="81" t="s">
        <v>300</v>
      </c>
      <c r="C283" s="81" t="s">
        <v>301</v>
      </c>
      <c r="D283" s="76" t="s">
        <v>149</v>
      </c>
      <c r="E283" s="99">
        <v>2</v>
      </c>
      <c r="F283" s="159"/>
      <c r="G283" s="154"/>
    </row>
    <row r="284" spans="1:7" s="109" customFormat="1" ht="10.5" customHeight="1">
      <c r="A284" s="160"/>
      <c r="B284" s="82" t="s">
        <v>306</v>
      </c>
      <c r="C284" s="82" t="s">
        <v>302</v>
      </c>
      <c r="D284" s="77"/>
      <c r="E284" s="101"/>
      <c r="F284" s="161"/>
      <c r="G284" s="155"/>
    </row>
    <row r="285" spans="1:7" s="109" customFormat="1" ht="10.5" customHeight="1">
      <c r="A285" s="158"/>
      <c r="B285" s="81" t="s">
        <v>303</v>
      </c>
      <c r="C285" s="81" t="s">
        <v>305</v>
      </c>
      <c r="D285" s="76" t="s">
        <v>304</v>
      </c>
      <c r="E285" s="99">
        <v>4</v>
      </c>
      <c r="F285" s="159"/>
      <c r="G285" s="154"/>
    </row>
    <row r="286" spans="1:7" s="109" customFormat="1" ht="10.5" customHeight="1">
      <c r="A286" s="160"/>
      <c r="B286" s="82"/>
      <c r="C286" s="82"/>
      <c r="D286" s="77"/>
      <c r="E286" s="101"/>
      <c r="F286" s="161"/>
      <c r="G286" s="155"/>
    </row>
    <row r="287" spans="1:7" s="109" customFormat="1" ht="10.5" customHeight="1">
      <c r="A287" s="158"/>
      <c r="B287" s="81"/>
      <c r="C287" s="81"/>
      <c r="D287" s="76"/>
      <c r="E287" s="99"/>
      <c r="F287" s="159" t="s">
        <v>313</v>
      </c>
      <c r="G287" s="154"/>
    </row>
    <row r="288" spans="1:7" s="109" customFormat="1" ht="10.5" customHeight="1">
      <c r="A288" s="160"/>
      <c r="B288" s="82"/>
      <c r="C288" s="82"/>
      <c r="D288" s="77"/>
      <c r="E288" s="101"/>
      <c r="F288" s="161"/>
      <c r="G288" s="155"/>
    </row>
    <row r="289" spans="1:7" s="109" customFormat="1" ht="10.5" customHeight="1">
      <c r="A289" s="158"/>
      <c r="B289" s="81"/>
      <c r="C289" s="81"/>
      <c r="D289" s="76"/>
      <c r="E289" s="99"/>
      <c r="F289" s="159"/>
      <c r="G289" s="154"/>
    </row>
    <row r="290" spans="1:7" s="109" customFormat="1" ht="10.5" customHeight="1">
      <c r="A290" s="160"/>
      <c r="B290" s="82"/>
      <c r="C290" s="82"/>
      <c r="D290" s="77"/>
      <c r="E290" s="101"/>
      <c r="F290" s="161"/>
      <c r="G290" s="155"/>
    </row>
    <row r="291" spans="1:7" s="109" customFormat="1" ht="10.5" customHeight="1">
      <c r="A291" s="158"/>
      <c r="B291" s="81"/>
      <c r="C291" s="81"/>
      <c r="D291" s="76"/>
      <c r="E291" s="99"/>
      <c r="F291" s="159"/>
      <c r="G291" s="154"/>
    </row>
    <row r="292" spans="1:7" s="109" customFormat="1" ht="10.5" customHeight="1">
      <c r="A292" s="160"/>
      <c r="B292" s="82"/>
      <c r="C292" s="82"/>
      <c r="D292" s="77"/>
      <c r="E292" s="101"/>
      <c r="F292" s="161"/>
      <c r="G292" s="155"/>
    </row>
    <row r="293" spans="1:7" s="109" customFormat="1" ht="10.5" customHeight="1">
      <c r="A293" s="158"/>
      <c r="B293" s="81"/>
      <c r="C293" s="81"/>
      <c r="D293" s="76"/>
      <c r="E293" s="99"/>
      <c r="F293" s="159"/>
      <c r="G293" s="154"/>
    </row>
    <row r="294" spans="1:7" s="109" customFormat="1" ht="10.5" customHeight="1">
      <c r="A294" s="160"/>
      <c r="B294" s="82"/>
      <c r="C294" s="82"/>
      <c r="D294" s="77"/>
      <c r="E294" s="101"/>
      <c r="F294" s="161"/>
      <c r="G294" s="155"/>
    </row>
    <row r="295" spans="1:7" s="109" customFormat="1" ht="10.5" customHeight="1">
      <c r="A295" s="158"/>
      <c r="B295" s="81"/>
      <c r="C295" s="81"/>
      <c r="D295" s="76"/>
      <c r="E295" s="99"/>
      <c r="F295" s="159"/>
      <c r="G295" s="154"/>
    </row>
    <row r="296" spans="1:7" s="109" customFormat="1" ht="10.5" customHeight="1">
      <c r="A296" s="160"/>
      <c r="B296" s="82"/>
      <c r="C296" s="82"/>
      <c r="D296" s="77"/>
      <c r="E296" s="101"/>
      <c r="F296" s="161"/>
      <c r="G296" s="155"/>
    </row>
    <row r="297" spans="1:7" s="109" customFormat="1" ht="10.5" customHeight="1">
      <c r="A297" s="158"/>
      <c r="B297" s="81"/>
      <c r="C297" s="81"/>
      <c r="D297" s="76"/>
      <c r="E297" s="99"/>
      <c r="F297" s="159"/>
      <c r="G297" s="154"/>
    </row>
    <row r="298" spans="1:7" s="109" customFormat="1" ht="10.5" customHeight="1">
      <c r="A298" s="160"/>
      <c r="B298" s="82"/>
      <c r="C298" s="82"/>
      <c r="D298" s="77"/>
      <c r="E298" s="101"/>
      <c r="F298" s="161"/>
      <c r="G298" s="155"/>
    </row>
    <row r="299" spans="1:7" s="109" customFormat="1" ht="10.5" customHeight="1">
      <c r="A299" s="158" t="s">
        <v>272</v>
      </c>
      <c r="B299" s="81"/>
      <c r="C299" s="81"/>
      <c r="D299" s="76"/>
      <c r="E299" s="99"/>
      <c r="F299" s="159"/>
      <c r="G299" s="154"/>
    </row>
    <row r="300" spans="1:7" s="109" customFormat="1" ht="10.5" customHeight="1">
      <c r="A300" s="160"/>
      <c r="B300" s="82"/>
      <c r="C300" s="82"/>
      <c r="D300" s="77"/>
      <c r="E300" s="101"/>
      <c r="F300" s="161"/>
      <c r="G300" s="155"/>
    </row>
    <row r="301" spans="1:7" s="109" customFormat="1" ht="10.5" customHeight="1">
      <c r="A301" s="158"/>
      <c r="B301" s="81" t="s">
        <v>217</v>
      </c>
      <c r="C301" s="81"/>
      <c r="D301" s="76"/>
      <c r="E301" s="99"/>
      <c r="F301" s="159"/>
      <c r="G301" s="154"/>
    </row>
    <row r="302" spans="1:7" s="109" customFormat="1" ht="10.5" customHeight="1">
      <c r="A302" s="160"/>
      <c r="B302" s="82"/>
      <c r="C302" s="82"/>
      <c r="D302" s="77"/>
      <c r="E302" s="101"/>
      <c r="F302" s="161"/>
      <c r="G302" s="155"/>
    </row>
    <row r="303" spans="1:7" s="109" customFormat="1" ht="10.5" customHeight="1">
      <c r="A303" s="158"/>
      <c r="B303" s="81" t="s">
        <v>273</v>
      </c>
      <c r="C303" s="81" t="s">
        <v>274</v>
      </c>
      <c r="D303" s="76" t="s">
        <v>108</v>
      </c>
      <c r="E303" s="99">
        <v>2</v>
      </c>
      <c r="F303" s="159"/>
      <c r="G303" s="154"/>
    </row>
    <row r="304" spans="1:7" s="109" customFormat="1" ht="10.5" customHeight="1">
      <c r="A304" s="160"/>
      <c r="B304" s="82"/>
      <c r="C304" s="82"/>
      <c r="D304" s="77"/>
      <c r="E304" s="101"/>
      <c r="F304" s="161"/>
      <c r="G304" s="155"/>
    </row>
    <row r="305" spans="1:7" s="109" customFormat="1" ht="10.5" customHeight="1">
      <c r="A305" s="158"/>
      <c r="B305" s="81" t="s">
        <v>154</v>
      </c>
      <c r="C305" s="81" t="s">
        <v>155</v>
      </c>
      <c r="D305" s="76" t="s">
        <v>145</v>
      </c>
      <c r="E305" s="99">
        <v>2</v>
      </c>
      <c r="F305" s="159"/>
      <c r="G305" s="154"/>
    </row>
    <row r="306" spans="1:7" s="109" customFormat="1" ht="10.5" customHeight="1">
      <c r="A306" s="160"/>
      <c r="B306" s="82"/>
      <c r="C306" s="82"/>
      <c r="D306" s="77"/>
      <c r="E306" s="101"/>
      <c r="F306" s="161"/>
      <c r="G306" s="155"/>
    </row>
    <row r="307" spans="1:7" s="109" customFormat="1" ht="10.5" customHeight="1">
      <c r="A307" s="158"/>
      <c r="B307" s="81" t="s">
        <v>275</v>
      </c>
      <c r="C307" s="81" t="s">
        <v>276</v>
      </c>
      <c r="D307" s="76" t="s">
        <v>150</v>
      </c>
      <c r="E307" s="99">
        <v>2</v>
      </c>
      <c r="F307" s="159"/>
      <c r="G307" s="154"/>
    </row>
    <row r="308" spans="1:7" s="109" customFormat="1" ht="10.5" customHeight="1">
      <c r="A308" s="160"/>
      <c r="B308" s="82"/>
      <c r="C308" s="82"/>
      <c r="D308" s="77"/>
      <c r="E308" s="101"/>
      <c r="F308" s="161"/>
      <c r="G308" s="155"/>
    </row>
    <row r="309" spans="1:7" s="109" customFormat="1" ht="10.5" customHeight="1">
      <c r="A309" s="158"/>
      <c r="B309" s="81" t="s">
        <v>277</v>
      </c>
      <c r="C309" s="81" t="s">
        <v>278</v>
      </c>
      <c r="D309" s="76" t="s">
        <v>138</v>
      </c>
      <c r="E309" s="99">
        <v>2</v>
      </c>
      <c r="F309" s="159"/>
      <c r="G309" s="154"/>
    </row>
    <row r="310" spans="1:7" s="109" customFormat="1" ht="10.5" customHeight="1">
      <c r="A310" s="160"/>
      <c r="B310" s="82"/>
      <c r="C310" s="82"/>
      <c r="D310" s="77"/>
      <c r="E310" s="101"/>
      <c r="F310" s="161"/>
      <c r="G310" s="155"/>
    </row>
    <row r="311" spans="1:7" s="109" customFormat="1" ht="10.5" customHeight="1">
      <c r="A311" s="158"/>
      <c r="B311" s="81" t="s">
        <v>296</v>
      </c>
      <c r="C311" s="81"/>
      <c r="D311" s="76" t="s">
        <v>297</v>
      </c>
      <c r="E311" s="99">
        <v>1</v>
      </c>
      <c r="F311" s="159"/>
      <c r="G311" s="154"/>
    </row>
    <row r="312" spans="1:7" s="109" customFormat="1" ht="10.5" customHeight="1">
      <c r="A312" s="160"/>
      <c r="B312" s="82"/>
      <c r="C312" s="82"/>
      <c r="D312" s="77"/>
      <c r="E312" s="101"/>
      <c r="F312" s="161"/>
      <c r="G312" s="155"/>
    </row>
    <row r="313" spans="1:7" s="109" customFormat="1" ht="10.5" customHeight="1">
      <c r="A313" s="158"/>
      <c r="B313" s="81"/>
      <c r="C313" s="81"/>
      <c r="D313" s="76"/>
      <c r="E313" s="99"/>
      <c r="F313" s="159" t="s">
        <v>279</v>
      </c>
      <c r="G313" s="154"/>
    </row>
    <row r="314" spans="1:7" s="109" customFormat="1" ht="10.5" customHeight="1">
      <c r="A314" s="160"/>
      <c r="B314" s="82"/>
      <c r="C314" s="82"/>
      <c r="D314" s="77"/>
      <c r="E314" s="101"/>
      <c r="F314" s="161"/>
      <c r="G314" s="155"/>
    </row>
    <row r="315" spans="1:7" s="109" customFormat="1" ht="10.5" customHeight="1">
      <c r="A315" s="158"/>
      <c r="B315" s="81"/>
      <c r="C315" s="81"/>
      <c r="D315" s="76"/>
      <c r="E315" s="99"/>
      <c r="F315" s="159"/>
      <c r="G315" s="154"/>
    </row>
    <row r="316" spans="1:7" s="109" customFormat="1" ht="10.5" customHeight="1">
      <c r="A316" s="160"/>
      <c r="B316" s="82"/>
      <c r="C316" s="82"/>
      <c r="D316" s="77"/>
      <c r="E316" s="101"/>
      <c r="F316" s="161"/>
      <c r="G316" s="155"/>
    </row>
    <row r="317" spans="1:7" s="109" customFormat="1" ht="10.5" customHeight="1">
      <c r="A317" s="158" t="s">
        <v>126</v>
      </c>
      <c r="B317" s="81"/>
      <c r="C317" s="81"/>
      <c r="D317" s="76"/>
      <c r="E317" s="99"/>
      <c r="F317" s="159"/>
      <c r="G317" s="154"/>
    </row>
    <row r="318" spans="1:7" s="109" customFormat="1" ht="10.5" customHeight="1">
      <c r="A318" s="160"/>
      <c r="B318" s="82"/>
      <c r="C318" s="82"/>
      <c r="D318" s="77"/>
      <c r="E318" s="101"/>
      <c r="F318" s="161"/>
      <c r="G318" s="155"/>
    </row>
    <row r="319" spans="1:7" s="109" customFormat="1" ht="10.5" customHeight="1">
      <c r="A319" s="158"/>
      <c r="B319" s="81" t="s">
        <v>244</v>
      </c>
      <c r="C319" s="81"/>
      <c r="D319" s="76"/>
      <c r="E319" s="99"/>
      <c r="F319" s="159"/>
      <c r="G319" s="154"/>
    </row>
    <row r="320" spans="1:7" s="109" customFormat="1" ht="10.5" customHeight="1">
      <c r="A320" s="160"/>
      <c r="B320" s="82"/>
      <c r="C320" s="82"/>
      <c r="D320" s="77"/>
      <c r="E320" s="101"/>
      <c r="F320" s="161"/>
      <c r="G320" s="155"/>
    </row>
    <row r="321" spans="1:7" s="109" customFormat="1" ht="10.5" customHeight="1">
      <c r="A321" s="158"/>
      <c r="B321" s="81" t="s">
        <v>281</v>
      </c>
      <c r="C321" s="81" t="s">
        <v>280</v>
      </c>
      <c r="D321" s="76" t="s">
        <v>108</v>
      </c>
      <c r="E321" s="99">
        <v>12</v>
      </c>
      <c r="F321" s="159"/>
      <c r="G321" s="154"/>
    </row>
    <row r="322" spans="1:7" s="109" customFormat="1" ht="10.5" customHeight="1">
      <c r="A322" s="160"/>
      <c r="B322" s="82"/>
      <c r="C322" s="82"/>
      <c r="D322" s="77"/>
      <c r="E322" s="101"/>
      <c r="F322" s="161"/>
      <c r="G322" s="155"/>
    </row>
    <row r="323" spans="1:7" s="109" customFormat="1" ht="10.5" customHeight="1">
      <c r="A323" s="158"/>
      <c r="B323" s="81" t="s">
        <v>281</v>
      </c>
      <c r="C323" s="81" t="s">
        <v>282</v>
      </c>
      <c r="D323" s="76" t="s">
        <v>108</v>
      </c>
      <c r="E323" s="99">
        <v>46</v>
      </c>
      <c r="F323" s="159"/>
      <c r="G323" s="154"/>
    </row>
    <row r="324" spans="1:7" s="109" customFormat="1" ht="10.5" customHeight="1">
      <c r="A324" s="160"/>
      <c r="B324" s="82"/>
      <c r="C324" s="82"/>
      <c r="D324" s="77"/>
      <c r="E324" s="101"/>
      <c r="F324" s="161"/>
      <c r="G324" s="155"/>
    </row>
    <row r="325" spans="1:7" s="109" customFormat="1" ht="10.5" customHeight="1">
      <c r="A325" s="158"/>
      <c r="B325" s="81" t="s">
        <v>283</v>
      </c>
      <c r="C325" s="81" t="s">
        <v>282</v>
      </c>
      <c r="D325" s="76" t="s">
        <v>108</v>
      </c>
      <c r="E325" s="99">
        <v>26</v>
      </c>
      <c r="F325" s="159"/>
      <c r="G325" s="154"/>
    </row>
    <row r="326" spans="1:7" s="109" customFormat="1" ht="10.5" customHeight="1">
      <c r="A326" s="160"/>
      <c r="B326" s="82"/>
      <c r="C326" s="82"/>
      <c r="D326" s="77"/>
      <c r="E326" s="101"/>
      <c r="F326" s="161"/>
      <c r="G326" s="155"/>
    </row>
    <row r="327" spans="1:7" s="109" customFormat="1" ht="10.5" customHeight="1">
      <c r="A327" s="158"/>
      <c r="B327" s="81" t="s">
        <v>283</v>
      </c>
      <c r="C327" s="81" t="s">
        <v>293</v>
      </c>
      <c r="D327" s="76" t="s">
        <v>108</v>
      </c>
      <c r="E327" s="99">
        <v>58</v>
      </c>
      <c r="F327" s="159"/>
      <c r="G327" s="154"/>
    </row>
    <row r="328" spans="1:7" s="109" customFormat="1" ht="10.5" customHeight="1">
      <c r="A328" s="160"/>
      <c r="B328" s="82"/>
      <c r="C328" s="82"/>
      <c r="D328" s="77"/>
      <c r="E328" s="101"/>
      <c r="F328" s="161"/>
      <c r="G328" s="155"/>
    </row>
    <row r="329" spans="1:7" s="109" customFormat="1" ht="10.5" customHeight="1">
      <c r="A329" s="158"/>
      <c r="B329" s="81" t="s">
        <v>283</v>
      </c>
      <c r="C329" s="81" t="s">
        <v>294</v>
      </c>
      <c r="D329" s="76" t="s">
        <v>108</v>
      </c>
      <c r="E329" s="99">
        <v>20</v>
      </c>
      <c r="F329" s="159"/>
      <c r="G329" s="154"/>
    </row>
    <row r="330" spans="1:7" s="109" customFormat="1" ht="10.5" customHeight="1">
      <c r="A330" s="160"/>
      <c r="B330" s="82"/>
      <c r="C330" s="82"/>
      <c r="D330" s="77"/>
      <c r="E330" s="101"/>
      <c r="F330" s="161"/>
      <c r="G330" s="155"/>
    </row>
    <row r="331" spans="1:7" s="109" customFormat="1" ht="10.5" customHeight="1">
      <c r="A331" s="158"/>
      <c r="B331" s="81" t="s">
        <v>284</v>
      </c>
      <c r="C331" s="81"/>
      <c r="D331" s="76" t="s">
        <v>145</v>
      </c>
      <c r="E331" s="99">
        <v>6</v>
      </c>
      <c r="F331" s="159"/>
      <c r="G331" s="154"/>
    </row>
    <row r="332" spans="1:7" s="109" customFormat="1" ht="10.5" customHeight="1">
      <c r="A332" s="160"/>
      <c r="B332" s="82"/>
      <c r="C332" s="82"/>
      <c r="D332" s="77"/>
      <c r="E332" s="101"/>
      <c r="F332" s="161"/>
      <c r="G332" s="155"/>
    </row>
    <row r="333" spans="1:7" s="109" customFormat="1" ht="10.5" customHeight="1">
      <c r="A333" s="158"/>
      <c r="B333" s="81" t="s">
        <v>292</v>
      </c>
      <c r="C333" s="81"/>
      <c r="D333" s="76" t="s">
        <v>145</v>
      </c>
      <c r="E333" s="99">
        <v>12</v>
      </c>
      <c r="F333" s="159"/>
      <c r="G333" s="154"/>
    </row>
    <row r="334" spans="1:7" s="109" customFormat="1" ht="10.5" customHeight="1">
      <c r="A334" s="160"/>
      <c r="B334" s="82"/>
      <c r="C334" s="82"/>
      <c r="D334" s="77"/>
      <c r="E334" s="101"/>
      <c r="F334" s="161"/>
      <c r="G334" s="155"/>
    </row>
    <row r="335" spans="1:7" s="109" customFormat="1" ht="10.5" customHeight="1">
      <c r="A335" s="158"/>
      <c r="B335" s="81"/>
      <c r="C335" s="81"/>
      <c r="D335" s="76"/>
      <c r="E335" s="99"/>
      <c r="F335" s="159" t="s">
        <v>285</v>
      </c>
      <c r="G335" s="154"/>
    </row>
    <row r="336" spans="1:7" s="109" customFormat="1" ht="10.5" customHeight="1">
      <c r="A336" s="160"/>
      <c r="B336" s="82"/>
      <c r="C336" s="82"/>
      <c r="D336" s="77"/>
      <c r="E336" s="101"/>
      <c r="F336" s="161"/>
      <c r="G336" s="155"/>
    </row>
    <row r="337" spans="1:7" s="109" customFormat="1" ht="10.5" customHeight="1">
      <c r="A337" s="158"/>
      <c r="B337" s="81"/>
      <c r="C337" s="81"/>
      <c r="D337" s="76"/>
      <c r="E337" s="99"/>
      <c r="F337" s="159"/>
      <c r="G337" s="154"/>
    </row>
    <row r="338" spans="1:7" s="109" customFormat="1" ht="10.5" customHeight="1">
      <c r="A338" s="160"/>
      <c r="B338" s="82"/>
      <c r="C338" s="82"/>
      <c r="D338" s="77"/>
      <c r="E338" s="101"/>
      <c r="F338" s="161"/>
      <c r="G338" s="155"/>
    </row>
    <row r="339" spans="1:7" s="109" customFormat="1" ht="10.5" customHeight="1">
      <c r="A339" s="158" t="s">
        <v>309</v>
      </c>
      <c r="B339" s="81"/>
      <c r="C339" s="81"/>
      <c r="D339" s="76"/>
      <c r="E339" s="99"/>
      <c r="F339" s="159"/>
      <c r="G339" s="154"/>
    </row>
    <row r="340" spans="1:7" s="109" customFormat="1" ht="10.5" customHeight="1">
      <c r="A340" s="160"/>
      <c r="B340" s="82"/>
      <c r="C340" s="82"/>
      <c r="D340" s="77"/>
      <c r="E340" s="101"/>
      <c r="F340" s="161"/>
      <c r="G340" s="155"/>
    </row>
    <row r="341" spans="1:7" s="109" customFormat="1" ht="10.5" customHeight="1">
      <c r="A341" s="158"/>
      <c r="B341" s="81" t="s">
        <v>295</v>
      </c>
      <c r="C341" s="81" t="s">
        <v>299</v>
      </c>
      <c r="D341" s="76" t="s">
        <v>298</v>
      </c>
      <c r="E341" s="99">
        <v>2</v>
      </c>
      <c r="F341" s="159"/>
      <c r="G341" s="154"/>
    </row>
    <row r="342" spans="1:7" s="109" customFormat="1" ht="10.5" customHeight="1">
      <c r="A342" s="160"/>
      <c r="B342" s="82"/>
      <c r="C342" s="82"/>
      <c r="D342" s="77"/>
      <c r="E342" s="101"/>
      <c r="F342" s="161"/>
      <c r="G342" s="155"/>
    </row>
    <row r="343" spans="1:7" s="109" customFormat="1" ht="10.5" customHeight="1">
      <c r="A343" s="158"/>
      <c r="B343" s="81"/>
      <c r="C343" s="81"/>
      <c r="D343" s="76"/>
      <c r="E343" s="99"/>
      <c r="F343" s="159" t="s">
        <v>310</v>
      </c>
      <c r="G343" s="154"/>
    </row>
    <row r="344" spans="1:7" s="109" customFormat="1" ht="10.5" customHeight="1">
      <c r="A344" s="160"/>
      <c r="B344" s="82"/>
      <c r="C344" s="82"/>
      <c r="D344" s="77"/>
      <c r="E344" s="101"/>
      <c r="F344" s="161"/>
      <c r="G344" s="155"/>
    </row>
    <row r="345" spans="1:7" s="109" customFormat="1" ht="10.5" customHeight="1">
      <c r="A345" s="158"/>
      <c r="B345" s="81"/>
      <c r="C345" s="81"/>
      <c r="D345" s="76"/>
      <c r="E345" s="99"/>
      <c r="F345" s="159"/>
      <c r="G345" s="154"/>
    </row>
    <row r="346" spans="1:7" s="109" customFormat="1" ht="10.5" customHeight="1">
      <c r="A346" s="160"/>
      <c r="B346" s="82"/>
      <c r="C346" s="82"/>
      <c r="D346" s="77"/>
      <c r="E346" s="101"/>
      <c r="F346" s="161"/>
      <c r="G346" s="155"/>
    </row>
    <row r="347" spans="1:7" s="109" customFormat="1" ht="10.5" customHeight="1">
      <c r="A347" s="158" t="s">
        <v>111</v>
      </c>
      <c r="B347" s="81"/>
      <c r="C347" s="81"/>
      <c r="D347" s="76"/>
      <c r="E347" s="99"/>
      <c r="F347" s="159"/>
      <c r="G347" s="154"/>
    </row>
    <row r="348" spans="1:7" s="109" customFormat="1" ht="10.5" customHeight="1">
      <c r="A348" s="160"/>
      <c r="B348" s="82"/>
      <c r="C348" s="82"/>
      <c r="D348" s="77"/>
      <c r="E348" s="101"/>
      <c r="F348" s="161"/>
      <c r="G348" s="155"/>
    </row>
    <row r="349" spans="1:7" s="109" customFormat="1" ht="10.5" customHeight="1">
      <c r="A349" s="158"/>
      <c r="B349" s="81" t="s">
        <v>160</v>
      </c>
      <c r="C349" s="81"/>
      <c r="D349" s="76" t="s">
        <v>158</v>
      </c>
      <c r="E349" s="99">
        <v>1</v>
      </c>
      <c r="F349" s="159"/>
      <c r="G349" s="154"/>
    </row>
    <row r="350" spans="1:7" s="109" customFormat="1" ht="10.5" customHeight="1">
      <c r="A350" s="160"/>
      <c r="B350" s="82"/>
      <c r="C350" s="82"/>
      <c r="D350" s="77"/>
      <c r="E350" s="101"/>
      <c r="F350" s="161"/>
      <c r="G350" s="155"/>
    </row>
    <row r="351" spans="1:7" s="109" customFormat="1" ht="10.5" customHeight="1">
      <c r="A351" s="158"/>
      <c r="B351" s="81"/>
      <c r="C351" s="81"/>
      <c r="D351" s="76"/>
      <c r="E351" s="99"/>
      <c r="F351" s="159" t="s">
        <v>161</v>
      </c>
      <c r="G351" s="154"/>
    </row>
    <row r="352" spans="1:7" s="109" customFormat="1" ht="10.5" customHeight="1">
      <c r="A352" s="160"/>
      <c r="B352" s="82"/>
      <c r="C352" s="82"/>
      <c r="D352" s="77"/>
      <c r="E352" s="101"/>
      <c r="F352" s="161"/>
      <c r="G352" s="155"/>
    </row>
    <row r="353" spans="1:7" s="109" customFormat="1" ht="10.5" customHeight="1">
      <c r="A353" s="158"/>
      <c r="B353" s="81"/>
      <c r="C353" s="81"/>
      <c r="D353" s="76"/>
      <c r="E353" s="99"/>
      <c r="F353" s="159"/>
      <c r="G353" s="154"/>
    </row>
    <row r="354" spans="1:7" s="109" customFormat="1" ht="10.5" customHeight="1">
      <c r="A354" s="160"/>
      <c r="B354" s="82"/>
      <c r="C354" s="82"/>
      <c r="D354" s="77"/>
      <c r="E354" s="101"/>
      <c r="F354" s="161"/>
      <c r="G354" s="155"/>
    </row>
    <row r="355" spans="1:7" s="109" customFormat="1" ht="10.5" customHeight="1">
      <c r="A355" s="158"/>
      <c r="B355" s="81"/>
      <c r="C355" s="81"/>
      <c r="D355" s="76"/>
      <c r="E355" s="99"/>
      <c r="F355" s="159"/>
      <c r="G355" s="154"/>
    </row>
    <row r="356" spans="1:7" s="109" customFormat="1" ht="10.5" customHeight="1">
      <c r="A356" s="160"/>
      <c r="B356" s="82"/>
      <c r="C356" s="82"/>
      <c r="D356" s="77"/>
      <c r="E356" s="101"/>
      <c r="F356" s="161"/>
      <c r="G356" s="155"/>
    </row>
    <row r="357" spans="1:7" s="109" customFormat="1" ht="10.5" customHeight="1">
      <c r="A357" s="158"/>
      <c r="B357" s="81"/>
      <c r="C357" s="81"/>
      <c r="D357" s="76"/>
      <c r="E357" s="99"/>
      <c r="F357" s="159"/>
      <c r="G357" s="154"/>
    </row>
    <row r="358" spans="1:7" s="109" customFormat="1" ht="10.5" customHeight="1">
      <c r="A358" s="160"/>
      <c r="B358" s="82"/>
      <c r="C358" s="82"/>
      <c r="D358" s="77"/>
      <c r="E358" s="101"/>
      <c r="F358" s="161"/>
      <c r="G358" s="155"/>
    </row>
    <row r="359" spans="1:7" s="109" customFormat="1" ht="10.5" customHeight="1">
      <c r="A359" s="158"/>
      <c r="B359" s="81"/>
      <c r="C359" s="81"/>
      <c r="D359" s="76"/>
      <c r="E359" s="99"/>
      <c r="F359" s="159"/>
      <c r="G359" s="154"/>
    </row>
    <row r="360" spans="1:7" s="109" customFormat="1" ht="10.5" customHeight="1">
      <c r="A360" s="160"/>
      <c r="B360" s="82"/>
      <c r="C360" s="82"/>
      <c r="D360" s="77"/>
      <c r="E360" s="101"/>
      <c r="F360" s="161"/>
      <c r="G360" s="155"/>
    </row>
    <row r="361" spans="1:7" s="109" customFormat="1" ht="10.5" customHeight="1">
      <c r="A361" s="158"/>
      <c r="B361" s="81"/>
      <c r="C361" s="81"/>
      <c r="D361" s="76"/>
      <c r="E361" s="99"/>
      <c r="F361" s="159"/>
      <c r="G361" s="154"/>
    </row>
    <row r="362" spans="1:7" s="109" customFormat="1" ht="10.5" customHeight="1">
      <c r="A362" s="160"/>
      <c r="B362" s="82"/>
      <c r="C362" s="82"/>
      <c r="D362" s="77"/>
      <c r="E362" s="101"/>
      <c r="F362" s="161"/>
      <c r="G362" s="155"/>
    </row>
    <row r="363" spans="1:7" s="109" customFormat="1" ht="10.5" customHeight="1">
      <c r="A363" s="158"/>
      <c r="B363" s="81"/>
      <c r="C363" s="81"/>
      <c r="D363" s="76"/>
      <c r="E363" s="99"/>
      <c r="F363" s="159"/>
      <c r="G363" s="154"/>
    </row>
    <row r="364" spans="1:7" s="109" customFormat="1" ht="10.5" customHeight="1">
      <c r="A364" s="160"/>
      <c r="B364" s="82"/>
      <c r="C364" s="82"/>
      <c r="D364" s="77"/>
      <c r="E364" s="101"/>
      <c r="F364" s="161"/>
      <c r="G364" s="155"/>
    </row>
    <row r="365" spans="1:7" s="109" customFormat="1" ht="10.5" customHeight="1">
      <c r="A365" s="158"/>
      <c r="B365" s="81"/>
      <c r="C365" s="81"/>
      <c r="D365" s="76"/>
      <c r="E365" s="99"/>
      <c r="F365" s="159"/>
      <c r="G365" s="154"/>
    </row>
    <row r="366" spans="1:7" s="109" customFormat="1" ht="10.5" customHeight="1">
      <c r="A366" s="160"/>
      <c r="B366" s="82"/>
      <c r="C366" s="82"/>
      <c r="D366" s="77"/>
      <c r="E366" s="101"/>
      <c r="F366" s="161"/>
      <c r="G366" s="155"/>
    </row>
    <row r="367" spans="1:7" s="109" customFormat="1" ht="10.5" customHeight="1">
      <c r="A367" s="158"/>
      <c r="B367" s="81"/>
      <c r="C367" s="81"/>
      <c r="D367" s="76"/>
      <c r="E367" s="99"/>
      <c r="F367" s="159"/>
      <c r="G367" s="154"/>
    </row>
    <row r="368" spans="1:7" s="109" customFormat="1" ht="10.5" customHeight="1">
      <c r="A368" s="160"/>
      <c r="B368" s="82"/>
      <c r="C368" s="82"/>
      <c r="D368" s="77"/>
      <c r="E368" s="101"/>
      <c r="F368" s="161"/>
      <c r="G368" s="155"/>
    </row>
    <row r="369" spans="1:7" s="109" customFormat="1" ht="10.5" customHeight="1">
      <c r="A369" s="158"/>
      <c r="B369" s="81"/>
      <c r="C369" s="81"/>
      <c r="D369" s="76"/>
      <c r="E369" s="99"/>
      <c r="F369" s="159"/>
      <c r="G369" s="154"/>
    </row>
    <row r="370" spans="1:7" s="109" customFormat="1" ht="10.5" customHeight="1">
      <c r="A370" s="160"/>
      <c r="B370" s="82"/>
      <c r="C370" s="82"/>
      <c r="D370" s="77"/>
      <c r="E370" s="101"/>
      <c r="F370" s="161"/>
      <c r="G370" s="155"/>
    </row>
    <row r="371" spans="1:7" s="109" customFormat="1" ht="10.5" customHeight="1">
      <c r="A371" s="158"/>
      <c r="B371" s="81"/>
      <c r="C371" s="81"/>
      <c r="D371" s="76"/>
      <c r="E371" s="99"/>
      <c r="F371" s="159"/>
      <c r="G371" s="154"/>
    </row>
    <row r="372" spans="1:7" s="109" customFormat="1" ht="10.5" customHeight="1">
      <c r="A372" s="160"/>
      <c r="B372" s="82"/>
      <c r="C372" s="82"/>
      <c r="D372" s="77"/>
      <c r="E372" s="101"/>
      <c r="F372" s="161"/>
      <c r="G372" s="155"/>
    </row>
    <row r="373" spans="1:7" s="109" customFormat="1" ht="10.5" customHeight="1">
      <c r="A373" s="158"/>
      <c r="B373" s="81"/>
      <c r="C373" s="81"/>
      <c r="D373" s="76"/>
      <c r="E373" s="99"/>
      <c r="F373" s="159"/>
      <c r="G373" s="154"/>
    </row>
    <row r="374" spans="1:7" s="109" customFormat="1" ht="10.5" customHeight="1">
      <c r="A374" s="160"/>
      <c r="B374" s="82"/>
      <c r="C374" s="82"/>
      <c r="D374" s="77"/>
      <c r="E374" s="101"/>
      <c r="F374" s="161"/>
      <c r="G374" s="155"/>
    </row>
    <row r="375" spans="1:7" s="109" customFormat="1" ht="10.5" customHeight="1">
      <c r="A375" s="158"/>
      <c r="B375" s="81"/>
      <c r="C375" s="81"/>
      <c r="D375" s="76"/>
      <c r="E375" s="99"/>
      <c r="F375" s="159"/>
      <c r="G375" s="154"/>
    </row>
    <row r="376" spans="1:7" s="109" customFormat="1" ht="10.5" customHeight="1">
      <c r="A376" s="160"/>
      <c r="B376" s="82"/>
      <c r="C376" s="82"/>
      <c r="D376" s="77"/>
      <c r="E376" s="101"/>
      <c r="F376" s="161"/>
      <c r="G376" s="155"/>
    </row>
    <row r="377" spans="1:7" s="109" customFormat="1" ht="10.5" customHeight="1">
      <c r="A377" s="158"/>
      <c r="B377" s="81"/>
      <c r="C377" s="81"/>
      <c r="D377" s="76"/>
      <c r="E377" s="99"/>
      <c r="F377" s="159"/>
      <c r="G377" s="154"/>
    </row>
    <row r="378" spans="1:7" s="109" customFormat="1" ht="10.5" customHeight="1">
      <c r="A378" s="160"/>
      <c r="B378" s="82"/>
      <c r="C378" s="82"/>
      <c r="D378" s="77"/>
      <c r="E378" s="101"/>
      <c r="F378" s="161"/>
      <c r="G378" s="155"/>
    </row>
    <row r="379" spans="1:7" s="109" customFormat="1" ht="10.5" customHeight="1">
      <c r="A379" s="158"/>
      <c r="B379" s="81"/>
      <c r="C379" s="81"/>
      <c r="D379" s="76"/>
      <c r="E379" s="99"/>
      <c r="F379" s="159"/>
      <c r="G379" s="154"/>
    </row>
    <row r="380" spans="1:7" s="109" customFormat="1" ht="10.5" customHeight="1">
      <c r="A380" s="160"/>
      <c r="B380" s="82"/>
      <c r="C380" s="82"/>
      <c r="D380" s="77"/>
      <c r="E380" s="101"/>
      <c r="F380" s="161"/>
      <c r="G380" s="155"/>
    </row>
    <row r="381" spans="1:7" s="109" customFormat="1" ht="10.5" customHeight="1">
      <c r="A381" s="158"/>
      <c r="B381" s="81"/>
      <c r="C381" s="81"/>
      <c r="D381" s="76"/>
      <c r="E381" s="99"/>
      <c r="F381" s="159"/>
      <c r="G381" s="154"/>
    </row>
    <row r="382" spans="1:7" s="109" customFormat="1" ht="10.5" customHeight="1">
      <c r="A382" s="160"/>
      <c r="B382" s="82"/>
      <c r="C382" s="82"/>
      <c r="D382" s="77"/>
      <c r="E382" s="101"/>
      <c r="F382" s="161"/>
      <c r="G382" s="155"/>
    </row>
    <row r="383" spans="1:7" s="109" customFormat="1" ht="10.5" customHeight="1">
      <c r="A383" s="158"/>
      <c r="B383" s="81"/>
      <c r="C383" s="81"/>
      <c r="D383" s="76"/>
      <c r="E383" s="99"/>
      <c r="F383" s="159"/>
      <c r="G383" s="154"/>
    </row>
    <row r="384" spans="1:7" s="109" customFormat="1" ht="10.5" customHeight="1">
      <c r="A384" s="160"/>
      <c r="B384" s="82"/>
      <c r="C384" s="82"/>
      <c r="D384" s="77"/>
      <c r="E384" s="101"/>
      <c r="F384" s="161"/>
      <c r="G384" s="155"/>
    </row>
    <row r="385" spans="1:7" s="109" customFormat="1" ht="10.5" customHeight="1">
      <c r="A385" s="158"/>
      <c r="B385" s="81"/>
      <c r="C385" s="81"/>
      <c r="D385" s="76"/>
      <c r="E385" s="99"/>
      <c r="F385" s="159"/>
      <c r="G385" s="154"/>
    </row>
    <row r="386" spans="1:7" s="109" customFormat="1" ht="10.5" customHeight="1">
      <c r="A386" s="160"/>
      <c r="B386" s="82"/>
      <c r="C386" s="82"/>
      <c r="D386" s="77"/>
      <c r="E386" s="101"/>
      <c r="F386" s="161"/>
      <c r="G386" s="155"/>
    </row>
    <row r="387" spans="1:7" s="109" customFormat="1" ht="10.5" customHeight="1">
      <c r="A387" s="158"/>
      <c r="B387" s="81"/>
      <c r="C387" s="81"/>
      <c r="D387" s="76"/>
      <c r="E387" s="99"/>
      <c r="F387" s="159"/>
      <c r="G387" s="154"/>
    </row>
    <row r="388" spans="1:7" s="109" customFormat="1" ht="10.5" customHeight="1">
      <c r="A388" s="160"/>
      <c r="B388" s="82"/>
      <c r="C388" s="82"/>
      <c r="D388" s="77"/>
      <c r="E388" s="101"/>
      <c r="F388" s="161"/>
      <c r="G388" s="155"/>
    </row>
    <row r="389" spans="1:7" s="109" customFormat="1" ht="10.5" customHeight="1">
      <c r="A389" s="158"/>
      <c r="B389" s="81"/>
      <c r="C389" s="81"/>
      <c r="D389" s="76"/>
      <c r="E389" s="99"/>
      <c r="F389" s="159"/>
      <c r="G389" s="154"/>
    </row>
    <row r="390" spans="1:7" s="109" customFormat="1" ht="10.5" customHeight="1">
      <c r="A390" s="160"/>
      <c r="B390" s="82"/>
      <c r="C390" s="82"/>
      <c r="D390" s="77"/>
      <c r="E390" s="101"/>
      <c r="F390" s="161"/>
      <c r="G390" s="155"/>
    </row>
    <row r="391" spans="1:7" s="109" customFormat="1" ht="10.5" customHeight="1">
      <c r="A391" s="158"/>
      <c r="B391" s="81"/>
      <c r="C391" s="81"/>
      <c r="D391" s="76"/>
      <c r="E391" s="99"/>
      <c r="F391" s="159"/>
      <c r="G391" s="154"/>
    </row>
    <row r="392" spans="1:7" s="109" customFormat="1" ht="10.5" customHeight="1">
      <c r="A392" s="160"/>
      <c r="B392" s="82"/>
      <c r="C392" s="82"/>
      <c r="D392" s="77"/>
      <c r="E392" s="101"/>
      <c r="F392" s="161"/>
      <c r="G392" s="155"/>
    </row>
    <row r="393" spans="1:7" s="109" customFormat="1" ht="10.5" customHeight="1">
      <c r="A393" s="158"/>
      <c r="B393" s="81"/>
      <c r="C393" s="81"/>
      <c r="D393" s="76"/>
      <c r="E393" s="99"/>
      <c r="F393" s="159"/>
      <c r="G393" s="154"/>
    </row>
    <row r="394" spans="1:7" s="109" customFormat="1" ht="10.5" customHeight="1">
      <c r="A394" s="160"/>
      <c r="B394" s="82"/>
      <c r="C394" s="82"/>
      <c r="D394" s="77"/>
      <c r="E394" s="101"/>
      <c r="F394" s="161"/>
      <c r="G394" s="155"/>
    </row>
    <row r="395" spans="1:7" s="109" customFormat="1" ht="10.5" customHeight="1">
      <c r="A395" s="158"/>
      <c r="B395" s="81"/>
      <c r="C395" s="81"/>
      <c r="D395" s="76"/>
      <c r="E395" s="99"/>
      <c r="F395" s="159"/>
      <c r="G395" s="154"/>
    </row>
    <row r="396" spans="1:7" s="109" customFormat="1" ht="10.5" customHeight="1">
      <c r="A396" s="160"/>
      <c r="B396" s="82"/>
      <c r="C396" s="82"/>
      <c r="D396" s="77"/>
      <c r="E396" s="101"/>
      <c r="F396" s="161"/>
      <c r="G396" s="155"/>
    </row>
    <row r="397" spans="1:7" s="109" customFormat="1" ht="10.5" customHeight="1">
      <c r="A397" s="158"/>
      <c r="B397" s="81"/>
      <c r="C397" s="81"/>
      <c r="D397" s="76"/>
      <c r="E397" s="99"/>
      <c r="F397" s="159"/>
      <c r="G397" s="154"/>
    </row>
    <row r="398" spans="1:7" s="109" customFormat="1" ht="10.5" customHeight="1">
      <c r="A398" s="160"/>
      <c r="B398" s="82"/>
      <c r="C398" s="82"/>
      <c r="D398" s="77"/>
      <c r="E398" s="101"/>
      <c r="F398" s="161"/>
      <c r="G398" s="155"/>
    </row>
    <row r="399" spans="1:7" s="109" customFormat="1" ht="10.5" customHeight="1">
      <c r="A399" s="158"/>
      <c r="B399" s="81"/>
      <c r="C399" s="81"/>
      <c r="D399" s="76"/>
      <c r="E399" s="99"/>
      <c r="F399" s="159"/>
      <c r="G399" s="154"/>
    </row>
    <row r="400" spans="1:7" s="109" customFormat="1" ht="10.5" customHeight="1">
      <c r="A400" s="160"/>
      <c r="B400" s="82"/>
      <c r="C400" s="82"/>
      <c r="D400" s="77"/>
      <c r="E400" s="101"/>
      <c r="F400" s="161"/>
      <c r="G400" s="155"/>
    </row>
    <row r="401" spans="1:7" s="109" customFormat="1" ht="10.5" customHeight="1">
      <c r="A401" s="158"/>
      <c r="B401" s="81"/>
      <c r="C401" s="81"/>
      <c r="D401" s="76"/>
      <c r="E401" s="99"/>
      <c r="F401" s="159"/>
      <c r="G401" s="154"/>
    </row>
    <row r="402" spans="1:7" s="109" customFormat="1" ht="10.5" customHeight="1">
      <c r="A402" s="160"/>
      <c r="B402" s="82"/>
      <c r="C402" s="82"/>
      <c r="D402" s="77"/>
      <c r="E402" s="101"/>
      <c r="F402" s="161"/>
      <c r="G402" s="155"/>
    </row>
    <row r="403" spans="1:7" s="109" customFormat="1" ht="10.5" customHeight="1">
      <c r="A403" s="158"/>
      <c r="B403" s="81"/>
      <c r="C403" s="81"/>
      <c r="D403" s="76"/>
      <c r="E403" s="99"/>
      <c r="F403" s="159"/>
      <c r="G403" s="154"/>
    </row>
    <row r="404" spans="1:7" s="109" customFormat="1" ht="10.5" customHeight="1">
      <c r="A404" s="160"/>
      <c r="B404" s="82"/>
      <c r="C404" s="82"/>
      <c r="D404" s="77"/>
      <c r="E404" s="101"/>
      <c r="F404" s="161"/>
      <c r="G404" s="155"/>
    </row>
    <row r="405" spans="1:7" s="109" customFormat="1" ht="10.5" customHeight="1">
      <c r="A405" s="158"/>
      <c r="B405" s="81"/>
      <c r="C405" s="81"/>
      <c r="D405" s="76"/>
      <c r="E405" s="99"/>
      <c r="F405" s="159"/>
      <c r="G405" s="154"/>
    </row>
    <row r="406" spans="1:7" s="109" customFormat="1" ht="10.5" customHeight="1">
      <c r="A406" s="160"/>
      <c r="B406" s="82"/>
      <c r="C406" s="82"/>
      <c r="D406" s="77"/>
      <c r="E406" s="101"/>
      <c r="F406" s="161"/>
      <c r="G406" s="155"/>
    </row>
    <row r="407" spans="1:7" s="109" customFormat="1" ht="10.5" customHeight="1">
      <c r="A407" s="158"/>
      <c r="B407" s="81"/>
      <c r="C407" s="81"/>
      <c r="D407" s="76"/>
      <c r="E407" s="99"/>
      <c r="F407" s="159"/>
      <c r="G407" s="154"/>
    </row>
    <row r="408" spans="1:7" s="109" customFormat="1" ht="10.5" customHeight="1">
      <c r="A408" s="160"/>
      <c r="B408" s="82"/>
      <c r="C408" s="82"/>
      <c r="D408" s="77"/>
      <c r="E408" s="101"/>
      <c r="F408" s="161"/>
      <c r="G408" s="155"/>
    </row>
    <row r="409" spans="1:7" s="109" customFormat="1" ht="10.5" customHeight="1">
      <c r="A409" s="158"/>
      <c r="B409" s="81"/>
      <c r="C409" s="81"/>
      <c r="D409" s="76"/>
      <c r="E409" s="99"/>
      <c r="F409" s="159"/>
      <c r="G409" s="154"/>
    </row>
    <row r="410" spans="1:7" s="109" customFormat="1" ht="10.5" customHeight="1">
      <c r="A410" s="160"/>
      <c r="B410" s="82"/>
      <c r="C410" s="82"/>
      <c r="D410" s="77"/>
      <c r="E410" s="101"/>
      <c r="F410" s="161"/>
      <c r="G410" s="155"/>
    </row>
    <row r="411" spans="1:7" s="109" customFormat="1" ht="10.5" customHeight="1">
      <c r="A411" s="158"/>
      <c r="B411" s="81"/>
      <c r="C411" s="81"/>
      <c r="D411" s="76"/>
      <c r="E411" s="99"/>
      <c r="F411" s="159"/>
      <c r="G411" s="154"/>
    </row>
    <row r="412" spans="1:7" s="109" customFormat="1" ht="10.5" customHeight="1">
      <c r="A412" s="160"/>
      <c r="B412" s="82"/>
      <c r="C412" s="82"/>
      <c r="D412" s="77"/>
      <c r="E412" s="101"/>
      <c r="F412" s="161"/>
      <c r="G412" s="155"/>
    </row>
    <row r="413" spans="1:7" s="109" customFormat="1" ht="10.5" customHeight="1">
      <c r="A413" s="158"/>
      <c r="B413" s="81"/>
      <c r="C413" s="81"/>
      <c r="D413" s="76"/>
      <c r="E413" s="99"/>
      <c r="F413" s="159"/>
      <c r="G413" s="154"/>
    </row>
    <row r="414" spans="1:7" s="109" customFormat="1" ht="10.5" customHeight="1">
      <c r="A414" s="160"/>
      <c r="B414" s="82"/>
      <c r="C414" s="82"/>
      <c r="D414" s="77"/>
      <c r="E414" s="101"/>
      <c r="F414" s="161"/>
      <c r="G414" s="155"/>
    </row>
    <row r="415" spans="1:7" s="109" customFormat="1" ht="10.5" customHeight="1">
      <c r="A415" s="158"/>
      <c r="B415" s="81"/>
      <c r="C415" s="81"/>
      <c r="D415" s="76"/>
      <c r="E415" s="99"/>
      <c r="F415" s="159"/>
      <c r="G415" s="154"/>
    </row>
    <row r="416" spans="1:7" s="109" customFormat="1" ht="10.5" customHeight="1">
      <c r="A416" s="160"/>
      <c r="B416" s="82"/>
      <c r="C416" s="82"/>
      <c r="D416" s="77"/>
      <c r="E416" s="101"/>
      <c r="F416" s="161"/>
      <c r="G416" s="155"/>
    </row>
    <row r="417" spans="1:7" s="109" customFormat="1" ht="10.5" customHeight="1">
      <c r="A417" s="158"/>
      <c r="B417" s="81"/>
      <c r="C417" s="81"/>
      <c r="D417" s="76"/>
      <c r="E417" s="99"/>
      <c r="F417" s="159"/>
      <c r="G417" s="154"/>
    </row>
    <row r="418" spans="1:7" s="109" customFormat="1" ht="10.5" customHeight="1">
      <c r="A418" s="160"/>
      <c r="B418" s="82"/>
      <c r="C418" s="82"/>
      <c r="D418" s="77"/>
      <c r="E418" s="101"/>
      <c r="F418" s="161"/>
      <c r="G418" s="155"/>
    </row>
    <row r="419" spans="1:7" s="109" customFormat="1" ht="10.5" customHeight="1">
      <c r="A419" s="158"/>
      <c r="B419" s="81"/>
      <c r="C419" s="81"/>
      <c r="D419" s="76"/>
      <c r="E419" s="99"/>
      <c r="F419" s="159"/>
      <c r="G419" s="154"/>
    </row>
    <row r="420" spans="1:7" s="109" customFormat="1" ht="10.5" customHeight="1">
      <c r="A420" s="160"/>
      <c r="B420" s="82"/>
      <c r="C420" s="82"/>
      <c r="D420" s="77"/>
      <c r="E420" s="101"/>
      <c r="F420" s="161"/>
      <c r="G420" s="155"/>
    </row>
    <row r="421" spans="1:7" s="109" customFormat="1" ht="10.5" customHeight="1">
      <c r="A421" s="158"/>
      <c r="B421" s="81"/>
      <c r="C421" s="81"/>
      <c r="D421" s="76"/>
      <c r="E421" s="99"/>
      <c r="F421" s="159"/>
      <c r="G421" s="154"/>
    </row>
    <row r="422" spans="1:7" s="109" customFormat="1" ht="10.5" customHeight="1">
      <c r="A422" s="160"/>
      <c r="B422" s="82"/>
      <c r="C422" s="82"/>
      <c r="D422" s="77"/>
      <c r="E422" s="101"/>
      <c r="F422" s="161"/>
      <c r="G422" s="155"/>
    </row>
    <row r="423" spans="1:7" s="109" customFormat="1" ht="10.5" customHeight="1">
      <c r="A423" s="158"/>
      <c r="B423" s="81"/>
      <c r="C423" s="81"/>
      <c r="D423" s="76"/>
      <c r="E423" s="99"/>
      <c r="F423" s="159"/>
      <c r="G423" s="154"/>
    </row>
    <row r="424" spans="1:7" s="109" customFormat="1" ht="10.5" customHeight="1">
      <c r="A424" s="160"/>
      <c r="B424" s="82"/>
      <c r="C424" s="82"/>
      <c r="D424" s="77"/>
      <c r="E424" s="101"/>
      <c r="F424" s="161"/>
      <c r="G424" s="155"/>
    </row>
    <row r="425" spans="1:7" s="109" customFormat="1" ht="10.5" customHeight="1">
      <c r="A425" s="158"/>
      <c r="B425" s="81"/>
      <c r="C425" s="81"/>
      <c r="D425" s="76"/>
      <c r="E425" s="99"/>
      <c r="F425" s="159"/>
      <c r="G425" s="154"/>
    </row>
    <row r="426" spans="1:7" s="109" customFormat="1" ht="10.5" customHeight="1">
      <c r="A426" s="160"/>
      <c r="B426" s="82"/>
      <c r="C426" s="82"/>
      <c r="D426" s="77"/>
      <c r="E426" s="101"/>
      <c r="F426" s="161"/>
      <c r="G426" s="155"/>
    </row>
    <row r="427" spans="1:7" s="109" customFormat="1" ht="10.5" customHeight="1">
      <c r="A427" s="158"/>
      <c r="B427" s="81"/>
      <c r="C427" s="81"/>
      <c r="D427" s="76"/>
      <c r="E427" s="99"/>
      <c r="F427" s="159"/>
      <c r="G427" s="154"/>
    </row>
    <row r="428" spans="1:7" s="109" customFormat="1" ht="10.5" customHeight="1">
      <c r="A428" s="160"/>
      <c r="B428" s="82"/>
      <c r="C428" s="82"/>
      <c r="D428" s="77"/>
      <c r="E428" s="101"/>
      <c r="F428" s="161"/>
      <c r="G428" s="155"/>
    </row>
    <row r="429" spans="1:7" s="109" customFormat="1" ht="10.5" customHeight="1">
      <c r="A429" s="158"/>
      <c r="B429" s="81"/>
      <c r="C429" s="81"/>
      <c r="D429" s="76"/>
      <c r="E429" s="99"/>
      <c r="F429" s="159"/>
      <c r="G429" s="154"/>
    </row>
    <row r="430" spans="1:7" s="109" customFormat="1" ht="10.5" customHeight="1">
      <c r="A430" s="160"/>
      <c r="B430" s="82"/>
      <c r="C430" s="82"/>
      <c r="D430" s="77"/>
      <c r="E430" s="101"/>
      <c r="F430" s="161"/>
      <c r="G430" s="155"/>
    </row>
    <row r="431" spans="1:7" s="109" customFormat="1" ht="10.5" customHeight="1">
      <c r="A431" s="158"/>
      <c r="B431" s="81"/>
      <c r="C431" s="81"/>
      <c r="D431" s="76"/>
      <c r="E431" s="99"/>
      <c r="F431" s="159"/>
      <c r="G431" s="154"/>
    </row>
    <row r="432" spans="1:7" s="109" customFormat="1" ht="10.5" customHeight="1">
      <c r="A432" s="160"/>
      <c r="B432" s="82"/>
      <c r="C432" s="82"/>
      <c r="D432" s="77"/>
      <c r="E432" s="101"/>
      <c r="F432" s="161"/>
      <c r="G432" s="155"/>
    </row>
    <row r="433" spans="1:7" s="109" customFormat="1" ht="10.5" customHeight="1">
      <c r="A433" s="158"/>
      <c r="B433" s="81"/>
      <c r="C433" s="81"/>
      <c r="D433" s="76"/>
      <c r="E433" s="99"/>
      <c r="F433" s="159"/>
      <c r="G433" s="154"/>
    </row>
    <row r="434" spans="1:7" s="109" customFormat="1" ht="10.5" customHeight="1">
      <c r="A434" s="160"/>
      <c r="B434" s="82"/>
      <c r="C434" s="82"/>
      <c r="D434" s="77"/>
      <c r="E434" s="101"/>
      <c r="F434" s="161"/>
      <c r="G434" s="155"/>
    </row>
    <row r="435" spans="1:7" s="109" customFormat="1" ht="10.5" customHeight="1">
      <c r="A435" s="158"/>
      <c r="B435" s="81"/>
      <c r="C435" s="81"/>
      <c r="D435" s="76"/>
      <c r="E435" s="99"/>
      <c r="F435" s="159"/>
      <c r="G435" s="154"/>
    </row>
    <row r="436" spans="1:7" s="109" customFormat="1" ht="10.5" customHeight="1">
      <c r="A436" s="160"/>
      <c r="B436" s="82"/>
      <c r="C436" s="82"/>
      <c r="D436" s="77"/>
      <c r="E436" s="101"/>
      <c r="F436" s="161"/>
      <c r="G436" s="155"/>
    </row>
    <row r="437" spans="1:7" s="109" customFormat="1" ht="10.5" customHeight="1">
      <c r="A437" s="158"/>
      <c r="B437" s="81"/>
      <c r="C437" s="81"/>
      <c r="D437" s="76"/>
      <c r="E437" s="99"/>
      <c r="F437" s="159"/>
      <c r="G437" s="154"/>
    </row>
    <row r="438" spans="1:7" s="109" customFormat="1" ht="10.5" customHeight="1">
      <c r="A438" s="160"/>
      <c r="B438" s="82"/>
      <c r="C438" s="82"/>
      <c r="D438" s="77"/>
      <c r="E438" s="101"/>
      <c r="F438" s="161"/>
      <c r="G438" s="155"/>
    </row>
    <row r="439" spans="1:7" s="109" customFormat="1" ht="10.5" customHeight="1">
      <c r="A439" s="158"/>
      <c r="B439" s="81"/>
      <c r="C439" s="81"/>
      <c r="D439" s="76"/>
      <c r="E439" s="99"/>
      <c r="F439" s="159"/>
      <c r="G439" s="154"/>
    </row>
    <row r="440" spans="1:7" s="109" customFormat="1" ht="10.5" customHeight="1">
      <c r="A440" s="160"/>
      <c r="B440" s="82"/>
      <c r="C440" s="82"/>
      <c r="D440" s="77"/>
      <c r="E440" s="101"/>
      <c r="F440" s="161"/>
      <c r="G440" s="155"/>
    </row>
    <row r="441" spans="1:7" s="109" customFormat="1" ht="10.5" customHeight="1">
      <c r="A441" s="158"/>
      <c r="B441" s="81"/>
      <c r="C441" s="81"/>
      <c r="D441" s="76"/>
      <c r="E441" s="99"/>
      <c r="F441" s="159"/>
      <c r="G441" s="154"/>
    </row>
    <row r="442" spans="1:7" s="109" customFormat="1" ht="10.5" customHeight="1">
      <c r="A442" s="160"/>
      <c r="B442" s="82"/>
      <c r="C442" s="82"/>
      <c r="D442" s="77"/>
      <c r="E442" s="101"/>
      <c r="F442" s="161"/>
      <c r="G442" s="155"/>
    </row>
    <row r="443" spans="1:7" s="109" customFormat="1" ht="10.5" customHeight="1">
      <c r="A443" s="158"/>
      <c r="B443" s="81"/>
      <c r="C443" s="81"/>
      <c r="D443" s="76"/>
      <c r="E443" s="99"/>
      <c r="F443" s="159"/>
      <c r="G443" s="154"/>
    </row>
    <row r="444" spans="1:7" s="109" customFormat="1" ht="10.5" customHeight="1">
      <c r="A444" s="160"/>
      <c r="B444" s="82"/>
      <c r="C444" s="82"/>
      <c r="D444" s="77"/>
      <c r="E444" s="101"/>
      <c r="F444" s="161"/>
      <c r="G444" s="155"/>
    </row>
    <row r="445" spans="1:7" s="109" customFormat="1" ht="10.5" customHeight="1">
      <c r="A445" s="158"/>
      <c r="B445" s="81"/>
      <c r="C445" s="81"/>
      <c r="D445" s="76"/>
      <c r="E445" s="99"/>
      <c r="F445" s="159"/>
      <c r="G445" s="154"/>
    </row>
    <row r="446" spans="1:7" s="109" customFormat="1" ht="10.5" customHeight="1">
      <c r="A446" s="160"/>
      <c r="B446" s="82"/>
      <c r="C446" s="82"/>
      <c r="D446" s="77"/>
      <c r="E446" s="101"/>
      <c r="F446" s="161"/>
      <c r="G446" s="155"/>
    </row>
    <row r="447" spans="1:7" s="109" customFormat="1" ht="10.5" customHeight="1">
      <c r="A447" s="158"/>
      <c r="B447" s="81"/>
      <c r="C447" s="81"/>
      <c r="D447" s="76"/>
      <c r="E447" s="99"/>
      <c r="F447" s="159"/>
      <c r="G447" s="154"/>
    </row>
    <row r="448" spans="1:7" s="109" customFormat="1" ht="10.5" customHeight="1">
      <c r="A448" s="160"/>
      <c r="B448" s="82"/>
      <c r="C448" s="82"/>
      <c r="D448" s="77"/>
      <c r="E448" s="101"/>
      <c r="F448" s="161"/>
      <c r="G448" s="155"/>
    </row>
    <row r="449" spans="1:7" s="109" customFormat="1" ht="10.5" customHeight="1">
      <c r="A449" s="158"/>
      <c r="B449" s="81"/>
      <c r="C449" s="81"/>
      <c r="D449" s="76"/>
      <c r="E449" s="99"/>
      <c r="F449" s="159"/>
      <c r="G449" s="154"/>
    </row>
    <row r="450" spans="1:7" s="109" customFormat="1" ht="10.5" customHeight="1">
      <c r="A450" s="160"/>
      <c r="B450" s="82"/>
      <c r="C450" s="82"/>
      <c r="D450" s="77"/>
      <c r="E450" s="101"/>
      <c r="F450" s="161"/>
      <c r="G450" s="155"/>
    </row>
    <row r="451" spans="1:7" s="109" customFormat="1" ht="10.5" customHeight="1">
      <c r="A451" s="158"/>
      <c r="B451" s="81"/>
      <c r="C451" s="81"/>
      <c r="D451" s="76"/>
      <c r="E451" s="99"/>
      <c r="F451" s="159"/>
      <c r="G451" s="154"/>
    </row>
    <row r="452" spans="1:7" s="109" customFormat="1" ht="10.5" customHeight="1">
      <c r="A452" s="160"/>
      <c r="B452" s="82"/>
      <c r="C452" s="82"/>
      <c r="D452" s="77"/>
      <c r="E452" s="101"/>
      <c r="F452" s="161"/>
      <c r="G452" s="155"/>
    </row>
    <row r="453" spans="1:7" s="109" customFormat="1" ht="10.5" customHeight="1">
      <c r="A453" s="158"/>
      <c r="B453" s="81"/>
      <c r="C453" s="81"/>
      <c r="D453" s="76"/>
      <c r="E453" s="99"/>
      <c r="F453" s="159"/>
      <c r="G453" s="154"/>
    </row>
    <row r="454" spans="1:7" s="109" customFormat="1" ht="10.5" customHeight="1">
      <c r="A454" s="160"/>
      <c r="B454" s="82"/>
      <c r="C454" s="82"/>
      <c r="D454" s="77"/>
      <c r="E454" s="101"/>
      <c r="F454" s="161"/>
      <c r="G454" s="155"/>
    </row>
    <row r="455" spans="1:7" s="109" customFormat="1" ht="10.5" customHeight="1">
      <c r="A455" s="158"/>
      <c r="B455" s="81"/>
      <c r="C455" s="81"/>
      <c r="D455" s="76"/>
      <c r="E455" s="99"/>
      <c r="F455" s="159"/>
      <c r="G455" s="154"/>
    </row>
    <row r="456" spans="1:7" s="109" customFormat="1" ht="10.5" customHeight="1">
      <c r="A456" s="160"/>
      <c r="B456" s="82"/>
      <c r="C456" s="82"/>
      <c r="D456" s="77"/>
      <c r="E456" s="101"/>
      <c r="F456" s="161"/>
      <c r="G456" s="155"/>
    </row>
    <row r="457" spans="1:7" s="109" customFormat="1" ht="10.5" customHeight="1">
      <c r="A457" s="158"/>
      <c r="B457" s="81"/>
      <c r="C457" s="81"/>
      <c r="D457" s="76"/>
      <c r="E457" s="99"/>
      <c r="F457" s="159"/>
      <c r="G457" s="154"/>
    </row>
    <row r="458" spans="1:7" s="109" customFormat="1" ht="10.5" customHeight="1">
      <c r="A458" s="160"/>
      <c r="B458" s="82"/>
      <c r="C458" s="82"/>
      <c r="D458" s="77"/>
      <c r="E458" s="101"/>
      <c r="F458" s="161"/>
      <c r="G458" s="155"/>
    </row>
    <row r="459" spans="1:7" s="109" customFormat="1" ht="10.5" customHeight="1">
      <c r="A459" s="158"/>
      <c r="B459" s="81"/>
      <c r="C459" s="81"/>
      <c r="D459" s="76"/>
      <c r="E459" s="99"/>
      <c r="F459" s="159"/>
      <c r="G459" s="154"/>
    </row>
    <row r="460" spans="1:7" s="109" customFormat="1" ht="10.5" customHeight="1">
      <c r="A460" s="160"/>
      <c r="B460" s="82"/>
      <c r="C460" s="82"/>
      <c r="D460" s="77"/>
      <c r="E460" s="101"/>
      <c r="F460" s="161"/>
      <c r="G460" s="155"/>
    </row>
    <row r="461" spans="1:7" s="109" customFormat="1" ht="10.5" customHeight="1">
      <c r="A461" s="158"/>
      <c r="B461" s="81"/>
      <c r="C461" s="81"/>
      <c r="D461" s="76"/>
      <c r="E461" s="99"/>
      <c r="F461" s="159"/>
      <c r="G461" s="154"/>
    </row>
    <row r="462" spans="1:7" s="109" customFormat="1" ht="10.5" customHeight="1">
      <c r="A462" s="160"/>
      <c r="B462" s="82"/>
      <c r="C462" s="82"/>
      <c r="D462" s="77"/>
      <c r="E462" s="101"/>
      <c r="F462" s="161"/>
      <c r="G462" s="155"/>
    </row>
    <row r="463" spans="1:7" s="109" customFormat="1" ht="10.5" customHeight="1">
      <c r="A463" s="158"/>
      <c r="B463" s="81"/>
      <c r="C463" s="81"/>
      <c r="D463" s="76"/>
      <c r="E463" s="99"/>
      <c r="F463" s="159"/>
      <c r="G463" s="154"/>
    </row>
    <row r="464" spans="1:7" s="109" customFormat="1" ht="10.5" customHeight="1">
      <c r="A464" s="160"/>
      <c r="B464" s="82"/>
      <c r="C464" s="82"/>
      <c r="D464" s="77"/>
      <c r="E464" s="101"/>
      <c r="F464" s="161"/>
      <c r="G464" s="155"/>
    </row>
    <row r="465" spans="1:7" s="109" customFormat="1" ht="10.5" customHeight="1">
      <c r="A465" s="158"/>
      <c r="B465" s="81"/>
      <c r="C465" s="81"/>
      <c r="D465" s="76"/>
      <c r="E465" s="99"/>
      <c r="F465" s="159"/>
      <c r="G465" s="154"/>
    </row>
    <row r="466" spans="1:7" s="109" customFormat="1" ht="10.5" customHeight="1">
      <c r="A466" s="160"/>
      <c r="B466" s="82"/>
      <c r="C466" s="82"/>
      <c r="D466" s="77"/>
      <c r="E466" s="101"/>
      <c r="F466" s="161"/>
      <c r="G466" s="155"/>
    </row>
    <row r="467" spans="1:7" s="109" customFormat="1" ht="10.5" customHeight="1">
      <c r="A467" s="158"/>
      <c r="B467" s="81"/>
      <c r="C467" s="81"/>
      <c r="D467" s="76"/>
      <c r="E467" s="99"/>
      <c r="F467" s="159"/>
      <c r="G467" s="154"/>
    </row>
    <row r="468" spans="1:7" s="109" customFormat="1" ht="10.5" customHeight="1">
      <c r="A468" s="160"/>
      <c r="B468" s="82"/>
      <c r="C468" s="82"/>
      <c r="D468" s="77"/>
      <c r="E468" s="101"/>
      <c r="F468" s="161"/>
      <c r="G468" s="155"/>
    </row>
    <row r="469" spans="1:16" s="109" customFormat="1" ht="10.5" customHeight="1">
      <c r="A469" s="158"/>
      <c r="B469" s="81"/>
      <c r="C469" s="81"/>
      <c r="D469" s="76"/>
      <c r="E469" s="99"/>
      <c r="F469" s="159"/>
      <c r="G469" s="154"/>
      <c r="J469" s="227"/>
      <c r="K469" s="227"/>
      <c r="L469" s="227"/>
      <c r="M469" s="227"/>
      <c r="N469" s="227"/>
      <c r="O469" s="227"/>
      <c r="P469" s="227"/>
    </row>
    <row r="470" spans="1:16" s="109" customFormat="1" ht="10.5" customHeight="1">
      <c r="A470" s="160"/>
      <c r="B470" s="82"/>
      <c r="C470" s="82"/>
      <c r="D470" s="77"/>
      <c r="E470" s="101"/>
      <c r="F470" s="161"/>
      <c r="G470" s="155"/>
      <c r="J470" s="227"/>
      <c r="K470" s="227"/>
      <c r="L470" s="227"/>
      <c r="M470" s="227"/>
      <c r="N470" s="227"/>
      <c r="O470" s="227"/>
      <c r="P470" s="227"/>
    </row>
    <row r="471" spans="1:16" s="109" customFormat="1" ht="10.5" customHeight="1">
      <c r="A471" s="158"/>
      <c r="B471" s="81"/>
      <c r="C471" s="81"/>
      <c r="D471" s="76"/>
      <c r="E471" s="99"/>
      <c r="F471" s="159"/>
      <c r="G471" s="154"/>
      <c r="J471" s="227"/>
      <c r="K471" s="227"/>
      <c r="L471" s="227"/>
      <c r="M471" s="227"/>
      <c r="N471" s="227"/>
      <c r="O471" s="227"/>
      <c r="P471" s="227"/>
    </row>
    <row r="472" spans="1:16" s="109" customFormat="1" ht="10.5" customHeight="1">
      <c r="A472" s="160"/>
      <c r="B472" s="82"/>
      <c r="C472" s="82"/>
      <c r="D472" s="77"/>
      <c r="E472" s="101"/>
      <c r="F472" s="161"/>
      <c r="G472" s="155"/>
      <c r="I472" s="227"/>
      <c r="J472" s="227"/>
      <c r="K472" s="227"/>
      <c r="L472" s="227"/>
      <c r="M472" s="227"/>
      <c r="N472" s="227"/>
      <c r="O472" s="227"/>
      <c r="P472" s="227"/>
    </row>
    <row r="473" spans="1:13" s="109" customFormat="1" ht="10.5" customHeight="1">
      <c r="A473" s="158"/>
      <c r="B473" s="81"/>
      <c r="C473" s="81"/>
      <c r="D473" s="76"/>
      <c r="E473" s="99"/>
      <c r="F473" s="159"/>
      <c r="G473" s="154"/>
      <c r="J473" s="227"/>
      <c r="K473" s="227"/>
      <c r="L473" s="227"/>
      <c r="M473" s="227"/>
    </row>
    <row r="474" spans="1:13" s="109" customFormat="1" ht="10.5" customHeight="1">
      <c r="A474" s="160"/>
      <c r="B474" s="82"/>
      <c r="C474" s="82"/>
      <c r="D474" s="77"/>
      <c r="E474" s="101"/>
      <c r="F474" s="161"/>
      <c r="G474" s="155"/>
      <c r="J474" s="227"/>
      <c r="K474" s="227"/>
      <c r="L474" s="227"/>
      <c r="M474" s="227"/>
    </row>
    <row r="475" spans="1:16" s="109" customFormat="1" ht="10.5" customHeight="1">
      <c r="A475" s="158"/>
      <c r="B475" s="81"/>
      <c r="C475" s="81"/>
      <c r="D475" s="76"/>
      <c r="E475" s="99"/>
      <c r="F475" s="159"/>
      <c r="G475" s="154"/>
      <c r="J475" s="227"/>
      <c r="K475" s="227"/>
      <c r="L475" s="227"/>
      <c r="M475" s="227"/>
      <c r="N475" s="227"/>
      <c r="O475" s="227"/>
      <c r="P475" s="227"/>
    </row>
    <row r="476" spans="1:16" s="109" customFormat="1" ht="10.5" customHeight="1">
      <c r="A476" s="160"/>
      <c r="B476" s="82"/>
      <c r="C476" s="82"/>
      <c r="D476" s="77"/>
      <c r="E476" s="101"/>
      <c r="F476" s="161"/>
      <c r="G476" s="155"/>
      <c r="I476" s="227"/>
      <c r="J476" s="227"/>
      <c r="K476" s="227"/>
      <c r="L476" s="227"/>
      <c r="M476" s="227"/>
      <c r="N476" s="227"/>
      <c r="O476" s="227"/>
      <c r="P476" s="227"/>
    </row>
    <row r="477" spans="1:16" s="109" customFormat="1" ht="10.5" customHeight="1">
      <c r="A477" s="158"/>
      <c r="B477" s="81"/>
      <c r="C477" s="81"/>
      <c r="D477" s="76"/>
      <c r="E477" s="99"/>
      <c r="F477" s="159"/>
      <c r="G477" s="154"/>
      <c r="J477" s="227"/>
      <c r="K477" s="227"/>
      <c r="L477" s="227"/>
      <c r="M477" s="227"/>
      <c r="N477" s="227"/>
      <c r="O477" s="227"/>
      <c r="P477" s="227"/>
    </row>
    <row r="478" spans="1:16" s="109" customFormat="1" ht="10.5" customHeight="1">
      <c r="A478" s="160"/>
      <c r="B478" s="82"/>
      <c r="C478" s="82"/>
      <c r="D478" s="77"/>
      <c r="E478" s="101"/>
      <c r="F478" s="161"/>
      <c r="G478" s="155"/>
      <c r="J478" s="227"/>
      <c r="K478" s="227"/>
      <c r="L478" s="227"/>
      <c r="M478" s="227"/>
      <c r="N478" s="227"/>
      <c r="O478" s="227"/>
      <c r="P478" s="227"/>
    </row>
    <row r="479" spans="1:7" s="109" customFormat="1" ht="10.5" customHeight="1">
      <c r="A479" s="158"/>
      <c r="B479" s="81"/>
      <c r="C479" s="81"/>
      <c r="D479" s="76"/>
      <c r="E479" s="99"/>
      <c r="F479" s="159"/>
      <c r="G479" s="154"/>
    </row>
    <row r="480" spans="1:7" s="109" customFormat="1" ht="10.5" customHeight="1">
      <c r="A480" s="160"/>
      <c r="B480" s="82"/>
      <c r="C480" s="82"/>
      <c r="D480" s="77"/>
      <c r="E480" s="101"/>
      <c r="F480" s="161"/>
      <c r="G480" s="155"/>
    </row>
    <row r="481" spans="1:7" s="109" customFormat="1" ht="10.5" customHeight="1">
      <c r="A481" s="158"/>
      <c r="B481" s="81"/>
      <c r="C481" s="81"/>
      <c r="D481" s="76"/>
      <c r="E481" s="99"/>
      <c r="F481" s="159"/>
      <c r="G481" s="154"/>
    </row>
    <row r="482" spans="1:7" s="109" customFormat="1" ht="10.5" customHeight="1">
      <c r="A482" s="160"/>
      <c r="B482" s="82"/>
      <c r="C482" s="82"/>
      <c r="D482" s="77"/>
      <c r="E482" s="101"/>
      <c r="F482" s="161"/>
      <c r="G482" s="155"/>
    </row>
    <row r="483" spans="1:7" s="109" customFormat="1" ht="10.5" customHeight="1">
      <c r="A483" s="158"/>
      <c r="B483" s="81"/>
      <c r="C483" s="81"/>
      <c r="D483" s="76"/>
      <c r="E483" s="99"/>
      <c r="F483" s="159"/>
      <c r="G483" s="154"/>
    </row>
    <row r="484" spans="1:7" s="109" customFormat="1" ht="10.5" customHeight="1">
      <c r="A484" s="160"/>
      <c r="B484" s="82"/>
      <c r="C484" s="82"/>
      <c r="D484" s="77"/>
      <c r="E484" s="101"/>
      <c r="F484" s="161"/>
      <c r="G484" s="155"/>
    </row>
    <row r="485" spans="1:7" s="109" customFormat="1" ht="10.5" customHeight="1">
      <c r="A485" s="158"/>
      <c r="B485" s="81"/>
      <c r="C485" s="81"/>
      <c r="D485" s="76"/>
      <c r="E485" s="99"/>
      <c r="F485" s="159"/>
      <c r="G485" s="154"/>
    </row>
    <row r="486" spans="1:7" s="109" customFormat="1" ht="10.5" customHeight="1">
      <c r="A486" s="160"/>
      <c r="B486" s="82"/>
      <c r="C486" s="82"/>
      <c r="D486" s="77"/>
      <c r="E486" s="101"/>
      <c r="F486" s="161"/>
      <c r="G486" s="155"/>
    </row>
    <row r="487" spans="1:7" s="109" customFormat="1" ht="10.5" customHeight="1">
      <c r="A487" s="158"/>
      <c r="B487" s="81"/>
      <c r="C487" s="81"/>
      <c r="D487" s="76"/>
      <c r="E487" s="99"/>
      <c r="F487" s="159"/>
      <c r="G487" s="154"/>
    </row>
    <row r="488" spans="1:7" s="109" customFormat="1" ht="10.5" customHeight="1">
      <c r="A488" s="160"/>
      <c r="B488" s="82"/>
      <c r="C488" s="82"/>
      <c r="D488" s="77"/>
      <c r="E488" s="101"/>
      <c r="F488" s="161"/>
      <c r="G488" s="155"/>
    </row>
    <row r="489" spans="1:7" s="109" customFormat="1" ht="10.5" customHeight="1">
      <c r="A489" s="158"/>
      <c r="B489" s="81"/>
      <c r="C489" s="81"/>
      <c r="D489" s="76"/>
      <c r="E489" s="99"/>
      <c r="F489" s="159"/>
      <c r="G489" s="154"/>
    </row>
    <row r="490" spans="1:7" s="109" customFormat="1" ht="10.5" customHeight="1">
      <c r="A490" s="160"/>
      <c r="B490" s="82"/>
      <c r="C490" s="82"/>
      <c r="D490" s="77"/>
      <c r="E490" s="101"/>
      <c r="F490" s="161"/>
      <c r="G490" s="155"/>
    </row>
    <row r="491" spans="1:7" s="109" customFormat="1" ht="10.5" customHeight="1">
      <c r="A491" s="158"/>
      <c r="B491" s="81"/>
      <c r="C491" s="81"/>
      <c r="D491" s="76"/>
      <c r="E491" s="99"/>
      <c r="F491" s="159"/>
      <c r="G491" s="154"/>
    </row>
    <row r="492" spans="1:7" s="109" customFormat="1" ht="10.5" customHeight="1">
      <c r="A492" s="160"/>
      <c r="B492" s="82"/>
      <c r="C492" s="82"/>
      <c r="D492" s="77"/>
      <c r="E492" s="101"/>
      <c r="F492" s="161"/>
      <c r="G492" s="155"/>
    </row>
    <row r="493" spans="1:7" s="109" customFormat="1" ht="10.5" customHeight="1">
      <c r="A493" s="158"/>
      <c r="B493" s="81"/>
      <c r="C493" s="81"/>
      <c r="D493" s="76"/>
      <c r="E493" s="99"/>
      <c r="F493" s="159"/>
      <c r="G493" s="154"/>
    </row>
    <row r="494" spans="1:7" s="109" customFormat="1" ht="10.5" customHeight="1">
      <c r="A494" s="160"/>
      <c r="B494" s="82"/>
      <c r="C494" s="82"/>
      <c r="D494" s="77"/>
      <c r="E494" s="101"/>
      <c r="F494" s="161"/>
      <c r="G494" s="155"/>
    </row>
    <row r="495" spans="1:7" s="109" customFormat="1" ht="10.5" customHeight="1">
      <c r="A495" s="158"/>
      <c r="B495" s="81"/>
      <c r="C495" s="81"/>
      <c r="D495" s="76"/>
      <c r="E495" s="99"/>
      <c r="F495" s="159"/>
      <c r="G495" s="154"/>
    </row>
    <row r="496" spans="1:7" s="109" customFormat="1" ht="10.5" customHeight="1">
      <c r="A496" s="160"/>
      <c r="B496" s="82"/>
      <c r="C496" s="82"/>
      <c r="D496" s="77"/>
      <c r="E496" s="101"/>
      <c r="F496" s="161"/>
      <c r="G496" s="155"/>
    </row>
    <row r="497" spans="1:7" s="109" customFormat="1" ht="10.5" customHeight="1">
      <c r="A497" s="158"/>
      <c r="B497" s="81"/>
      <c r="C497" s="81"/>
      <c r="D497" s="76"/>
      <c r="E497" s="99"/>
      <c r="F497" s="159"/>
      <c r="G497" s="154"/>
    </row>
    <row r="498" spans="1:7" s="109" customFormat="1" ht="10.5" customHeight="1">
      <c r="A498" s="160"/>
      <c r="B498" s="82"/>
      <c r="C498" s="82"/>
      <c r="D498" s="77"/>
      <c r="E498" s="101"/>
      <c r="F498" s="161"/>
      <c r="G498" s="155"/>
    </row>
    <row r="499" spans="1:7" s="109" customFormat="1" ht="10.5" customHeight="1">
      <c r="A499" s="158"/>
      <c r="B499" s="81"/>
      <c r="C499" s="81"/>
      <c r="D499" s="76"/>
      <c r="E499" s="99"/>
      <c r="F499" s="159"/>
      <c r="G499" s="154"/>
    </row>
    <row r="500" spans="1:7" s="109" customFormat="1" ht="10.5" customHeight="1">
      <c r="A500" s="160"/>
      <c r="B500" s="82"/>
      <c r="C500" s="82"/>
      <c r="D500" s="77"/>
      <c r="E500" s="101"/>
      <c r="F500" s="161"/>
      <c r="G500" s="155"/>
    </row>
    <row r="501" spans="1:7" s="109" customFormat="1" ht="10.5" customHeight="1">
      <c r="A501" s="158"/>
      <c r="B501" s="81"/>
      <c r="C501" s="81"/>
      <c r="D501" s="76"/>
      <c r="E501" s="99"/>
      <c r="F501" s="159"/>
      <c r="G501" s="154"/>
    </row>
    <row r="502" spans="1:7" s="109" customFormat="1" ht="10.5" customHeight="1">
      <c r="A502" s="160"/>
      <c r="B502" s="82"/>
      <c r="C502" s="82"/>
      <c r="D502" s="77"/>
      <c r="E502" s="101"/>
      <c r="F502" s="161"/>
      <c r="G502" s="155"/>
    </row>
    <row r="503" spans="1:7" s="109" customFormat="1" ht="10.5" customHeight="1">
      <c r="A503" s="158"/>
      <c r="B503" s="81"/>
      <c r="C503" s="81"/>
      <c r="D503" s="76"/>
      <c r="E503" s="99"/>
      <c r="F503" s="159"/>
      <c r="G503" s="154"/>
    </row>
    <row r="504" spans="1:7" s="109" customFormat="1" ht="10.5" customHeight="1">
      <c r="A504" s="160"/>
      <c r="B504" s="82"/>
      <c r="C504" s="82"/>
      <c r="D504" s="77"/>
      <c r="E504" s="101"/>
      <c r="F504" s="161"/>
      <c r="G504" s="155"/>
    </row>
    <row r="505" spans="1:7" s="109" customFormat="1" ht="10.5" customHeight="1">
      <c r="A505" s="158"/>
      <c r="B505" s="81"/>
      <c r="C505" s="81"/>
      <c r="D505" s="76"/>
      <c r="E505" s="99"/>
      <c r="F505" s="159"/>
      <c r="G505" s="154"/>
    </row>
    <row r="506" spans="1:7" s="109" customFormat="1" ht="10.5" customHeight="1">
      <c r="A506" s="160"/>
      <c r="B506" s="82"/>
      <c r="C506" s="82"/>
      <c r="D506" s="77"/>
      <c r="E506" s="101"/>
      <c r="F506" s="161"/>
      <c r="G506" s="155"/>
    </row>
    <row r="507" spans="1:7" s="109" customFormat="1" ht="10.5" customHeight="1">
      <c r="A507" s="158"/>
      <c r="B507" s="81"/>
      <c r="C507" s="81"/>
      <c r="D507" s="76"/>
      <c r="E507" s="99"/>
      <c r="F507" s="159"/>
      <c r="G507" s="154"/>
    </row>
    <row r="508" spans="1:7" s="109" customFormat="1" ht="10.5" customHeight="1">
      <c r="A508" s="160"/>
      <c r="B508" s="82"/>
      <c r="C508" s="82"/>
      <c r="D508" s="77"/>
      <c r="E508" s="101"/>
      <c r="F508" s="161"/>
      <c r="G508" s="155"/>
    </row>
    <row r="509" spans="1:7" s="109" customFormat="1" ht="10.5" customHeight="1">
      <c r="A509" s="158"/>
      <c r="B509" s="81"/>
      <c r="C509" s="81"/>
      <c r="D509" s="76"/>
      <c r="E509" s="99"/>
      <c r="F509" s="159"/>
      <c r="G509" s="154"/>
    </row>
    <row r="510" spans="1:7" s="109" customFormat="1" ht="10.5" customHeight="1">
      <c r="A510" s="160"/>
      <c r="B510" s="82"/>
      <c r="C510" s="82"/>
      <c r="D510" s="77"/>
      <c r="E510" s="101"/>
      <c r="F510" s="161"/>
      <c r="G510" s="155"/>
    </row>
    <row r="511" spans="1:7" s="109" customFormat="1" ht="10.5" customHeight="1">
      <c r="A511" s="158"/>
      <c r="B511" s="81"/>
      <c r="C511" s="81"/>
      <c r="D511" s="76"/>
      <c r="E511" s="99"/>
      <c r="F511" s="159"/>
      <c r="G511" s="154"/>
    </row>
    <row r="512" spans="1:7" s="109" customFormat="1" ht="10.5" customHeight="1">
      <c r="A512" s="160"/>
      <c r="B512" s="82"/>
      <c r="C512" s="82"/>
      <c r="D512" s="77"/>
      <c r="E512" s="101"/>
      <c r="F512" s="161"/>
      <c r="G512" s="155"/>
    </row>
    <row r="513" spans="1:7" s="109" customFormat="1" ht="10.5" customHeight="1">
      <c r="A513" s="158"/>
      <c r="B513" s="81"/>
      <c r="C513" s="81"/>
      <c r="D513" s="76"/>
      <c r="E513" s="99"/>
      <c r="F513" s="159"/>
      <c r="G513" s="154"/>
    </row>
    <row r="514" spans="1:7" s="109" customFormat="1" ht="10.5" customHeight="1">
      <c r="A514" s="160"/>
      <c r="B514" s="82"/>
      <c r="C514" s="82"/>
      <c r="D514" s="77"/>
      <c r="E514" s="101"/>
      <c r="F514" s="161"/>
      <c r="G514" s="155"/>
    </row>
    <row r="515" spans="1:7" s="109" customFormat="1" ht="10.5" customHeight="1">
      <c r="A515" s="158"/>
      <c r="B515" s="81"/>
      <c r="C515" s="81"/>
      <c r="D515" s="76"/>
      <c r="E515" s="99"/>
      <c r="F515" s="159"/>
      <c r="G515" s="154"/>
    </row>
    <row r="516" spans="1:7" s="109" customFormat="1" ht="10.5" customHeight="1">
      <c r="A516" s="160"/>
      <c r="B516" s="82"/>
      <c r="C516" s="82"/>
      <c r="D516" s="77"/>
      <c r="E516" s="101"/>
      <c r="F516" s="161"/>
      <c r="G516" s="155"/>
    </row>
    <row r="517" spans="1:7" s="109" customFormat="1" ht="10.5" customHeight="1">
      <c r="A517" s="158"/>
      <c r="B517" s="81"/>
      <c r="C517" s="81"/>
      <c r="D517" s="76"/>
      <c r="E517" s="99"/>
      <c r="F517" s="159"/>
      <c r="G517" s="154"/>
    </row>
    <row r="518" spans="1:7" s="109" customFormat="1" ht="10.5" customHeight="1">
      <c r="A518" s="160"/>
      <c r="B518" s="82"/>
      <c r="C518" s="82"/>
      <c r="D518" s="77"/>
      <c r="E518" s="101"/>
      <c r="F518" s="161"/>
      <c r="G518" s="155"/>
    </row>
    <row r="519" spans="1:7" s="109" customFormat="1" ht="10.5" customHeight="1">
      <c r="A519" s="158"/>
      <c r="B519" s="81"/>
      <c r="C519" s="81"/>
      <c r="D519" s="76"/>
      <c r="E519" s="99"/>
      <c r="F519" s="159"/>
      <c r="G519" s="154"/>
    </row>
    <row r="520" spans="1:7" s="109" customFormat="1" ht="10.5" customHeight="1">
      <c r="A520" s="160"/>
      <c r="B520" s="82"/>
      <c r="C520" s="82"/>
      <c r="D520" s="77"/>
      <c r="E520" s="101"/>
      <c r="F520" s="161"/>
      <c r="G520" s="155"/>
    </row>
    <row r="521" spans="1:7" s="109" customFormat="1" ht="10.5" customHeight="1">
      <c r="A521" s="158"/>
      <c r="B521" s="81"/>
      <c r="C521" s="81"/>
      <c r="D521" s="76"/>
      <c r="E521" s="99"/>
      <c r="F521" s="159"/>
      <c r="G521" s="154"/>
    </row>
    <row r="522" spans="1:7" s="109" customFormat="1" ht="10.5" customHeight="1">
      <c r="A522" s="160"/>
      <c r="B522" s="82"/>
      <c r="C522" s="82"/>
      <c r="D522" s="77"/>
      <c r="E522" s="101"/>
      <c r="F522" s="161"/>
      <c r="G522" s="155"/>
    </row>
    <row r="523" spans="1:7" s="109" customFormat="1" ht="10.5" customHeight="1">
      <c r="A523" s="158"/>
      <c r="B523" s="81"/>
      <c r="C523" s="81"/>
      <c r="D523" s="76"/>
      <c r="E523" s="99"/>
      <c r="F523" s="159"/>
      <c r="G523" s="154"/>
    </row>
    <row r="524" spans="1:7" s="109" customFormat="1" ht="10.5" customHeight="1">
      <c r="A524" s="160"/>
      <c r="B524" s="82"/>
      <c r="C524" s="82"/>
      <c r="D524" s="77"/>
      <c r="E524" s="101"/>
      <c r="F524" s="161"/>
      <c r="G524" s="155"/>
    </row>
    <row r="525" spans="1:7" s="109" customFormat="1" ht="10.5" customHeight="1">
      <c r="A525" s="158"/>
      <c r="B525" s="81"/>
      <c r="C525" s="81"/>
      <c r="D525" s="76"/>
      <c r="E525" s="99"/>
      <c r="F525" s="159"/>
      <c r="G525" s="154"/>
    </row>
    <row r="526" spans="1:7" s="109" customFormat="1" ht="10.5" customHeight="1">
      <c r="A526" s="160"/>
      <c r="B526" s="82"/>
      <c r="C526" s="82"/>
      <c r="D526" s="77"/>
      <c r="E526" s="101"/>
      <c r="F526" s="161"/>
      <c r="G526" s="155"/>
    </row>
    <row r="527" spans="1:7" s="109" customFormat="1" ht="10.5" customHeight="1">
      <c r="A527" s="158"/>
      <c r="B527" s="81"/>
      <c r="C527" s="81"/>
      <c r="D527" s="76"/>
      <c r="E527" s="99"/>
      <c r="F527" s="159"/>
      <c r="G527" s="154"/>
    </row>
    <row r="528" spans="1:7" s="109" customFormat="1" ht="10.5" customHeight="1">
      <c r="A528" s="160"/>
      <c r="B528" s="82"/>
      <c r="C528" s="82"/>
      <c r="D528" s="77"/>
      <c r="E528" s="101"/>
      <c r="F528" s="161"/>
      <c r="G528" s="155"/>
    </row>
    <row r="529" spans="1:7" s="109" customFormat="1" ht="10.5" customHeight="1">
      <c r="A529" s="158"/>
      <c r="B529" s="81"/>
      <c r="C529" s="81"/>
      <c r="D529" s="76"/>
      <c r="E529" s="99"/>
      <c r="F529" s="159"/>
      <c r="G529" s="154"/>
    </row>
    <row r="530" spans="1:7" s="109" customFormat="1" ht="10.5" customHeight="1">
      <c r="A530" s="160"/>
      <c r="B530" s="82"/>
      <c r="C530" s="82"/>
      <c r="D530" s="77"/>
      <c r="E530" s="101"/>
      <c r="F530" s="161"/>
      <c r="G530" s="155"/>
    </row>
    <row r="531" spans="1:7" s="109" customFormat="1" ht="10.5" customHeight="1">
      <c r="A531" s="158"/>
      <c r="B531" s="81"/>
      <c r="C531" s="81"/>
      <c r="D531" s="76"/>
      <c r="E531" s="99"/>
      <c r="F531" s="159"/>
      <c r="G531" s="154"/>
    </row>
    <row r="532" spans="1:7" s="109" customFormat="1" ht="10.5" customHeight="1">
      <c r="A532" s="160"/>
      <c r="B532" s="82"/>
      <c r="C532" s="82"/>
      <c r="D532" s="77"/>
      <c r="E532" s="101"/>
      <c r="F532" s="161"/>
      <c r="G532" s="155"/>
    </row>
    <row r="533" spans="1:13" s="109" customFormat="1" ht="10.5" customHeight="1">
      <c r="A533" s="158"/>
      <c r="B533" s="81"/>
      <c r="C533" s="81"/>
      <c r="D533" s="76"/>
      <c r="E533" s="99"/>
      <c r="F533" s="159"/>
      <c r="G533" s="154"/>
      <c r="J533" s="227"/>
      <c r="K533" s="227"/>
      <c r="L533" s="227"/>
      <c r="M533" s="227"/>
    </row>
    <row r="534" spans="1:13" s="109" customFormat="1" ht="10.5" customHeight="1">
      <c r="A534" s="160"/>
      <c r="B534" s="82"/>
      <c r="C534" s="82"/>
      <c r="D534" s="77"/>
      <c r="E534" s="101"/>
      <c r="F534" s="161"/>
      <c r="G534" s="155"/>
      <c r="I534" s="227"/>
      <c r="J534" s="227"/>
      <c r="K534" s="227"/>
      <c r="L534" s="227"/>
      <c r="M534" s="227"/>
    </row>
    <row r="535" spans="1:13" s="109" customFormat="1" ht="10.5" customHeight="1">
      <c r="A535" s="158"/>
      <c r="B535" s="81"/>
      <c r="C535" s="81"/>
      <c r="D535" s="76"/>
      <c r="E535" s="99"/>
      <c r="F535" s="159"/>
      <c r="G535" s="154"/>
      <c r="J535" s="227"/>
      <c r="K535" s="227"/>
      <c r="L535" s="227"/>
      <c r="M535" s="227"/>
    </row>
    <row r="536" spans="1:13" s="109" customFormat="1" ht="10.5" customHeight="1">
      <c r="A536" s="160"/>
      <c r="B536" s="82"/>
      <c r="C536" s="82"/>
      <c r="D536" s="77"/>
      <c r="E536" s="101"/>
      <c r="F536" s="161"/>
      <c r="G536" s="155"/>
      <c r="J536" s="227"/>
      <c r="K536" s="227"/>
      <c r="L536" s="227"/>
      <c r="M536" s="227"/>
    </row>
    <row r="537" spans="1:7" s="109" customFormat="1" ht="10.5" customHeight="1">
      <c r="A537" s="158"/>
      <c r="B537" s="81"/>
      <c r="C537" s="81"/>
      <c r="D537" s="76"/>
      <c r="E537" s="99"/>
      <c r="F537" s="159"/>
      <c r="G537" s="154"/>
    </row>
    <row r="538" spans="1:7" s="109" customFormat="1" ht="10.5" customHeight="1">
      <c r="A538" s="160"/>
      <c r="B538" s="82"/>
      <c r="C538" s="82"/>
      <c r="D538" s="77"/>
      <c r="E538" s="101"/>
      <c r="F538" s="161"/>
      <c r="G538" s="155"/>
    </row>
    <row r="539" spans="1:7" s="109" customFormat="1" ht="10.5" customHeight="1">
      <c r="A539" s="158"/>
      <c r="B539" s="81"/>
      <c r="C539" s="81"/>
      <c r="D539" s="76"/>
      <c r="E539" s="99"/>
      <c r="F539" s="159"/>
      <c r="G539" s="154"/>
    </row>
    <row r="540" spans="1:7" s="109" customFormat="1" ht="10.5" customHeight="1">
      <c r="A540" s="160"/>
      <c r="B540" s="82"/>
      <c r="C540" s="82"/>
      <c r="D540" s="77"/>
      <c r="E540" s="101"/>
      <c r="F540" s="161"/>
      <c r="G540" s="155"/>
    </row>
    <row r="541" spans="1:7" s="109" customFormat="1" ht="10.5" customHeight="1">
      <c r="A541" s="158"/>
      <c r="B541" s="81"/>
      <c r="C541" s="81"/>
      <c r="D541" s="76"/>
      <c r="E541" s="99"/>
      <c r="F541" s="159"/>
      <c r="G541" s="154"/>
    </row>
    <row r="542" spans="1:7" s="109" customFormat="1" ht="10.5" customHeight="1">
      <c r="A542" s="160"/>
      <c r="B542" s="82"/>
      <c r="C542" s="82"/>
      <c r="D542" s="77"/>
      <c r="E542" s="101"/>
      <c r="F542" s="161"/>
      <c r="G542" s="155"/>
    </row>
    <row r="543" spans="1:7" s="109" customFormat="1" ht="10.5" customHeight="1">
      <c r="A543" s="158"/>
      <c r="B543" s="81"/>
      <c r="C543" s="81"/>
      <c r="D543" s="76"/>
      <c r="E543" s="99"/>
      <c r="F543" s="159"/>
      <c r="G543" s="154"/>
    </row>
    <row r="544" spans="1:7" s="109" customFormat="1" ht="10.5" customHeight="1">
      <c r="A544" s="160"/>
      <c r="B544" s="82"/>
      <c r="C544" s="82"/>
      <c r="D544" s="77"/>
      <c r="E544" s="101"/>
      <c r="F544" s="161"/>
      <c r="G544" s="155"/>
    </row>
    <row r="545" spans="1:7" s="109" customFormat="1" ht="10.5" customHeight="1">
      <c r="A545" s="158"/>
      <c r="B545" s="81"/>
      <c r="C545" s="81"/>
      <c r="D545" s="76"/>
      <c r="E545" s="99"/>
      <c r="F545" s="159"/>
      <c r="G545" s="154"/>
    </row>
    <row r="546" spans="1:7" s="109" customFormat="1" ht="10.5" customHeight="1">
      <c r="A546" s="160"/>
      <c r="B546" s="82"/>
      <c r="C546" s="82"/>
      <c r="D546" s="77"/>
      <c r="E546" s="101"/>
      <c r="F546" s="161"/>
      <c r="G546" s="155"/>
    </row>
    <row r="547" spans="1:7" s="109" customFormat="1" ht="10.5" customHeight="1">
      <c r="A547" s="158"/>
      <c r="B547" s="81"/>
      <c r="C547" s="81"/>
      <c r="D547" s="76"/>
      <c r="E547" s="99"/>
      <c r="F547" s="159"/>
      <c r="G547" s="154"/>
    </row>
    <row r="548" spans="1:7" s="109" customFormat="1" ht="10.5" customHeight="1">
      <c r="A548" s="160"/>
      <c r="B548" s="82"/>
      <c r="C548" s="82"/>
      <c r="D548" s="77"/>
      <c r="E548" s="101"/>
      <c r="F548" s="161"/>
      <c r="G548" s="155"/>
    </row>
    <row r="549" spans="1:7" s="109" customFormat="1" ht="10.5" customHeight="1">
      <c r="A549" s="158"/>
      <c r="B549" s="81"/>
      <c r="C549" s="81"/>
      <c r="D549" s="76"/>
      <c r="E549" s="99"/>
      <c r="F549" s="159"/>
      <c r="G549" s="154"/>
    </row>
    <row r="550" spans="1:7" s="109" customFormat="1" ht="10.5" customHeight="1">
      <c r="A550" s="160"/>
      <c r="B550" s="82"/>
      <c r="C550" s="82"/>
      <c r="D550" s="77"/>
      <c r="E550" s="101"/>
      <c r="F550" s="161"/>
      <c r="G550" s="155"/>
    </row>
    <row r="551" spans="1:7" s="109" customFormat="1" ht="10.5" customHeight="1">
      <c r="A551" s="158"/>
      <c r="B551" s="81"/>
      <c r="C551" s="81"/>
      <c r="D551" s="76"/>
      <c r="E551" s="99"/>
      <c r="F551" s="159"/>
      <c r="G551" s="154"/>
    </row>
    <row r="552" spans="1:7" s="109" customFormat="1" ht="10.5" customHeight="1">
      <c r="A552" s="160"/>
      <c r="B552" s="82"/>
      <c r="C552" s="82"/>
      <c r="D552" s="77"/>
      <c r="E552" s="101"/>
      <c r="F552" s="161"/>
      <c r="G552" s="155"/>
    </row>
    <row r="553" spans="1:7" s="109" customFormat="1" ht="10.5" customHeight="1">
      <c r="A553" s="158"/>
      <c r="B553" s="81"/>
      <c r="C553" s="81"/>
      <c r="D553" s="76"/>
      <c r="E553" s="99"/>
      <c r="F553" s="159"/>
      <c r="G553" s="154"/>
    </row>
    <row r="554" spans="1:7" s="109" customFormat="1" ht="10.5" customHeight="1">
      <c r="A554" s="160"/>
      <c r="B554" s="82"/>
      <c r="C554" s="82"/>
      <c r="D554" s="77"/>
      <c r="E554" s="101"/>
      <c r="F554" s="161"/>
      <c r="G554" s="155"/>
    </row>
    <row r="555" spans="1:7" s="109" customFormat="1" ht="10.5" customHeight="1">
      <c r="A555" s="158"/>
      <c r="B555" s="81"/>
      <c r="C555" s="81"/>
      <c r="D555" s="76"/>
      <c r="E555" s="99"/>
      <c r="F555" s="159"/>
      <c r="G555" s="154"/>
    </row>
    <row r="556" spans="1:7" s="109" customFormat="1" ht="10.5" customHeight="1">
      <c r="A556" s="160"/>
      <c r="B556" s="82"/>
      <c r="C556" s="214"/>
      <c r="D556" s="77"/>
      <c r="E556" s="101"/>
      <c r="F556" s="161"/>
      <c r="G556" s="155"/>
    </row>
    <row r="557" spans="1:7" s="109" customFormat="1" ht="10.5" customHeight="1">
      <c r="A557" s="158"/>
      <c r="B557" s="81"/>
      <c r="C557" s="81"/>
      <c r="D557" s="76"/>
      <c r="E557" s="99"/>
      <c r="F557" s="159"/>
      <c r="G557" s="154"/>
    </row>
    <row r="558" spans="1:7" s="109" customFormat="1" ht="10.5" customHeight="1">
      <c r="A558" s="160"/>
      <c r="B558" s="82"/>
      <c r="C558" s="214"/>
      <c r="D558" s="77"/>
      <c r="E558" s="101"/>
      <c r="F558" s="161"/>
      <c r="G558" s="155"/>
    </row>
    <row r="559" spans="1:7" s="109" customFormat="1" ht="10.5" customHeight="1">
      <c r="A559" s="158"/>
      <c r="B559" s="81"/>
      <c r="C559" s="81"/>
      <c r="D559" s="76"/>
      <c r="E559" s="99"/>
      <c r="F559" s="159"/>
      <c r="G559" s="154"/>
    </row>
    <row r="560" spans="1:7" s="109" customFormat="1" ht="10.5" customHeight="1">
      <c r="A560" s="160"/>
      <c r="B560" s="82"/>
      <c r="C560" s="214"/>
      <c r="D560" s="77"/>
      <c r="E560" s="101"/>
      <c r="F560" s="161"/>
      <c r="G560" s="155"/>
    </row>
    <row r="561" spans="1:7" s="109" customFormat="1" ht="10.5" customHeight="1">
      <c r="A561" s="158"/>
      <c r="B561" s="81"/>
      <c r="C561" s="81"/>
      <c r="D561" s="76"/>
      <c r="E561" s="99"/>
      <c r="F561" s="159"/>
      <c r="G561" s="154"/>
    </row>
    <row r="562" spans="1:7" s="109" customFormat="1" ht="10.5" customHeight="1">
      <c r="A562" s="160"/>
      <c r="B562" s="82"/>
      <c r="C562" s="214"/>
      <c r="D562" s="77"/>
      <c r="E562" s="101"/>
      <c r="F562" s="161"/>
      <c r="G562" s="155"/>
    </row>
    <row r="563" spans="1:7" s="109" customFormat="1" ht="10.5" customHeight="1">
      <c r="A563" s="158"/>
      <c r="B563" s="81"/>
      <c r="C563" s="81"/>
      <c r="D563" s="76"/>
      <c r="E563" s="99"/>
      <c r="F563" s="159"/>
      <c r="G563" s="154"/>
    </row>
    <row r="564" spans="1:7" s="109" customFormat="1" ht="10.5" customHeight="1">
      <c r="A564" s="160"/>
      <c r="B564" s="82"/>
      <c r="C564" s="214"/>
      <c r="D564" s="77"/>
      <c r="E564" s="101"/>
      <c r="F564" s="161"/>
      <c r="G564" s="155"/>
    </row>
    <row r="565" spans="1:7" s="109" customFormat="1" ht="10.5" customHeight="1">
      <c r="A565" s="158"/>
      <c r="B565" s="81"/>
      <c r="C565" s="81"/>
      <c r="D565" s="76"/>
      <c r="E565" s="99"/>
      <c r="F565" s="159"/>
      <c r="G565" s="154"/>
    </row>
    <row r="566" spans="1:7" s="109" customFormat="1" ht="10.5" customHeight="1">
      <c r="A566" s="160"/>
      <c r="B566" s="82"/>
      <c r="C566" s="214"/>
      <c r="D566" s="77"/>
      <c r="E566" s="101"/>
      <c r="F566" s="161"/>
      <c r="G566" s="155"/>
    </row>
    <row r="567" spans="1:13" s="109" customFormat="1" ht="10.5" customHeight="1">
      <c r="A567" s="158"/>
      <c r="B567" s="81"/>
      <c r="C567" s="81"/>
      <c r="D567" s="76"/>
      <c r="E567" s="99"/>
      <c r="F567" s="159"/>
      <c r="G567" s="154"/>
      <c r="J567" s="227"/>
      <c r="K567" s="227"/>
      <c r="L567" s="227"/>
      <c r="M567" s="227"/>
    </row>
    <row r="568" spans="1:13" s="109" customFormat="1" ht="10.5" customHeight="1">
      <c r="A568" s="160"/>
      <c r="B568" s="82"/>
      <c r="C568" s="82"/>
      <c r="D568" s="77"/>
      <c r="E568" s="101"/>
      <c r="F568" s="161"/>
      <c r="G568" s="155"/>
      <c r="I568" s="227"/>
      <c r="J568" s="227"/>
      <c r="K568" s="227"/>
      <c r="L568" s="227"/>
      <c r="M568" s="227"/>
    </row>
    <row r="569" spans="1:13" s="109" customFormat="1" ht="10.5" customHeight="1">
      <c r="A569" s="158"/>
      <c r="B569" s="81"/>
      <c r="C569" s="81"/>
      <c r="D569" s="76"/>
      <c r="E569" s="99"/>
      <c r="F569" s="159"/>
      <c r="G569" s="154"/>
      <c r="J569" s="227"/>
      <c r="K569" s="227"/>
      <c r="L569" s="227"/>
      <c r="M569" s="227"/>
    </row>
    <row r="570" spans="1:13" s="109" customFormat="1" ht="10.5" customHeight="1">
      <c r="A570" s="160"/>
      <c r="B570" s="82"/>
      <c r="C570" s="82"/>
      <c r="D570" s="77"/>
      <c r="E570" s="101"/>
      <c r="F570" s="161"/>
      <c r="G570" s="155"/>
      <c r="J570" s="227"/>
      <c r="K570" s="227"/>
      <c r="L570" s="227"/>
      <c r="M570" s="227"/>
    </row>
    <row r="571" spans="1:7" s="109" customFormat="1" ht="10.5" customHeight="1">
      <c r="A571" s="158"/>
      <c r="B571" s="81"/>
      <c r="C571" s="81"/>
      <c r="D571" s="76"/>
      <c r="E571" s="99"/>
      <c r="F571" s="159"/>
      <c r="G571" s="154"/>
    </row>
    <row r="572" spans="1:7" s="109" customFormat="1" ht="10.5" customHeight="1">
      <c r="A572" s="160"/>
      <c r="B572" s="82"/>
      <c r="C572" s="82"/>
      <c r="D572" s="77"/>
      <c r="E572" s="101"/>
      <c r="F572" s="161"/>
      <c r="G572" s="155"/>
    </row>
    <row r="573" spans="1:7" s="109" customFormat="1" ht="10.5" customHeight="1">
      <c r="A573" s="158"/>
      <c r="B573" s="81"/>
      <c r="C573" s="81"/>
      <c r="D573" s="76"/>
      <c r="E573" s="99"/>
      <c r="F573" s="159"/>
      <c r="G573" s="154"/>
    </row>
    <row r="574" spans="1:7" s="109" customFormat="1" ht="10.5" customHeight="1">
      <c r="A574" s="160"/>
      <c r="B574" s="82"/>
      <c r="C574" s="82"/>
      <c r="D574" s="77"/>
      <c r="E574" s="101"/>
      <c r="F574" s="161"/>
      <c r="G574" s="155"/>
    </row>
    <row r="575" spans="1:7" s="109" customFormat="1" ht="10.5" customHeight="1">
      <c r="A575" s="158"/>
      <c r="B575" s="81"/>
      <c r="C575" s="81"/>
      <c r="D575" s="76"/>
      <c r="E575" s="99"/>
      <c r="F575" s="159"/>
      <c r="G575" s="154"/>
    </row>
    <row r="576" spans="1:7" s="109" customFormat="1" ht="10.5" customHeight="1">
      <c r="A576" s="160"/>
      <c r="B576" s="82"/>
      <c r="C576" s="82"/>
      <c r="D576" s="77"/>
      <c r="E576" s="101"/>
      <c r="F576" s="161"/>
      <c r="G576" s="155"/>
    </row>
    <row r="577" spans="1:7" s="109" customFormat="1" ht="10.5" customHeight="1">
      <c r="A577" s="158"/>
      <c r="B577" s="81"/>
      <c r="C577" s="81"/>
      <c r="D577" s="76"/>
      <c r="E577" s="99"/>
      <c r="F577" s="159"/>
      <c r="G577" s="154"/>
    </row>
    <row r="578" spans="1:7" s="109" customFormat="1" ht="10.5" customHeight="1">
      <c r="A578" s="160"/>
      <c r="B578" s="82"/>
      <c r="C578" s="82"/>
      <c r="D578" s="77"/>
      <c r="E578" s="101"/>
      <c r="F578" s="161"/>
      <c r="G578" s="155"/>
    </row>
    <row r="579" spans="1:7" s="109" customFormat="1" ht="10.5" customHeight="1">
      <c r="A579" s="158"/>
      <c r="B579" s="81"/>
      <c r="C579" s="81"/>
      <c r="D579" s="76"/>
      <c r="E579" s="99"/>
      <c r="F579" s="159"/>
      <c r="G579" s="154"/>
    </row>
    <row r="580" spans="1:7" s="109" customFormat="1" ht="10.5" customHeight="1">
      <c r="A580" s="162"/>
      <c r="B580" s="163"/>
      <c r="C580" s="163"/>
      <c r="D580" s="164"/>
      <c r="E580" s="165"/>
      <c r="F580" s="166"/>
      <c r="G580" s="167"/>
    </row>
    <row r="581" spans="1:7" s="109" customFormat="1" ht="10.5" customHeight="1">
      <c r="A581" s="168"/>
      <c r="B581" s="83"/>
      <c r="C581" s="83"/>
      <c r="D581" s="106"/>
      <c r="E581" s="107"/>
      <c r="F581" s="169"/>
      <c r="G581" s="108"/>
    </row>
    <row r="582" spans="1:7" s="109" customFormat="1" ht="10.5" customHeight="1">
      <c r="A582" s="160"/>
      <c r="B582" s="82"/>
      <c r="C582" s="82"/>
      <c r="D582" s="77"/>
      <c r="E582" s="101"/>
      <c r="F582" s="161"/>
      <c r="G582" s="155"/>
    </row>
    <row r="583" spans="1:7" s="109" customFormat="1" ht="10.5" customHeight="1">
      <c r="A583" s="158"/>
      <c r="B583" s="81"/>
      <c r="C583" s="81"/>
      <c r="D583" s="76"/>
      <c r="E583" s="99"/>
      <c r="F583" s="159"/>
      <c r="G583" s="154"/>
    </row>
    <row r="584" spans="1:7" s="109" customFormat="1" ht="10.5" customHeight="1">
      <c r="A584" s="160"/>
      <c r="B584" s="82"/>
      <c r="C584" s="82"/>
      <c r="D584" s="77"/>
      <c r="E584" s="101"/>
      <c r="F584" s="161"/>
      <c r="G584" s="155"/>
    </row>
    <row r="585" spans="1:7" s="109" customFormat="1" ht="10.5" customHeight="1">
      <c r="A585" s="158"/>
      <c r="B585" s="81"/>
      <c r="C585" s="81"/>
      <c r="D585" s="76"/>
      <c r="E585" s="99"/>
      <c r="F585" s="159"/>
      <c r="G585" s="154"/>
    </row>
    <row r="586" spans="1:7" s="109" customFormat="1" ht="10.5" customHeight="1">
      <c r="A586" s="160"/>
      <c r="B586" s="82"/>
      <c r="C586" s="82"/>
      <c r="D586" s="77"/>
      <c r="E586" s="101"/>
      <c r="F586" s="161"/>
      <c r="G586" s="155"/>
    </row>
    <row r="587" spans="1:7" s="109" customFormat="1" ht="10.5" customHeight="1">
      <c r="A587" s="158"/>
      <c r="B587" s="81"/>
      <c r="C587" s="81"/>
      <c r="D587" s="76"/>
      <c r="E587" s="99"/>
      <c r="F587" s="159"/>
      <c r="G587" s="154"/>
    </row>
    <row r="588" spans="1:7" s="109" customFormat="1" ht="10.5" customHeight="1">
      <c r="A588" s="160"/>
      <c r="B588" s="82"/>
      <c r="C588" s="82"/>
      <c r="D588" s="77"/>
      <c r="E588" s="101"/>
      <c r="F588" s="161"/>
      <c r="G588" s="155"/>
    </row>
    <row r="589" spans="1:7" s="109" customFormat="1" ht="10.5" customHeight="1">
      <c r="A589" s="158"/>
      <c r="B589" s="81"/>
      <c r="C589" s="81"/>
      <c r="D589" s="76"/>
      <c r="E589" s="99"/>
      <c r="F589" s="159"/>
      <c r="G589" s="154"/>
    </row>
    <row r="590" spans="1:7" s="109" customFormat="1" ht="10.5" customHeight="1">
      <c r="A590" s="160"/>
      <c r="B590" s="82"/>
      <c r="C590" s="82"/>
      <c r="D590" s="77"/>
      <c r="E590" s="101"/>
      <c r="F590" s="161"/>
      <c r="G590" s="155"/>
    </row>
    <row r="591" spans="1:7" s="109" customFormat="1" ht="10.5" customHeight="1">
      <c r="A591" s="158"/>
      <c r="B591" s="81"/>
      <c r="C591" s="81"/>
      <c r="D591" s="76"/>
      <c r="E591" s="99"/>
      <c r="F591" s="159"/>
      <c r="G591" s="154"/>
    </row>
    <row r="592" spans="1:7" s="109" customFormat="1" ht="10.5" customHeight="1">
      <c r="A592" s="160"/>
      <c r="B592" s="82"/>
      <c r="C592" s="82"/>
      <c r="D592" s="77"/>
      <c r="E592" s="101"/>
      <c r="F592" s="161"/>
      <c r="G592" s="155"/>
    </row>
    <row r="593" spans="1:7" s="109" customFormat="1" ht="10.5" customHeight="1">
      <c r="A593" s="158"/>
      <c r="B593" s="81"/>
      <c r="C593" s="81"/>
      <c r="D593" s="76"/>
      <c r="E593" s="99"/>
      <c r="F593" s="159"/>
      <c r="G593" s="154"/>
    </row>
    <row r="594" spans="1:7" s="109" customFormat="1" ht="10.5" customHeight="1">
      <c r="A594" s="160"/>
      <c r="B594" s="82"/>
      <c r="C594" s="82"/>
      <c r="D594" s="77"/>
      <c r="E594" s="101"/>
      <c r="F594" s="161"/>
      <c r="G594" s="155"/>
    </row>
    <row r="595" spans="1:7" s="109" customFormat="1" ht="10.5" customHeight="1">
      <c r="A595" s="158"/>
      <c r="B595" s="81"/>
      <c r="C595" s="81"/>
      <c r="D595" s="76"/>
      <c r="E595" s="99"/>
      <c r="F595" s="159"/>
      <c r="G595" s="154"/>
    </row>
    <row r="596" spans="1:7" s="109" customFormat="1" ht="10.5" customHeight="1">
      <c r="A596" s="160"/>
      <c r="B596" s="82"/>
      <c r="C596" s="82"/>
      <c r="D596" s="77"/>
      <c r="E596" s="101"/>
      <c r="F596" s="161"/>
      <c r="G596" s="155"/>
    </row>
    <row r="597" spans="1:7" s="109" customFormat="1" ht="10.5" customHeight="1">
      <c r="A597" s="158"/>
      <c r="B597" s="81"/>
      <c r="C597" s="81"/>
      <c r="D597" s="76"/>
      <c r="E597" s="99"/>
      <c r="F597" s="159"/>
      <c r="G597" s="154"/>
    </row>
    <row r="598" spans="1:7" s="109" customFormat="1" ht="10.5" customHeight="1">
      <c r="A598" s="160"/>
      <c r="B598" s="82"/>
      <c r="C598" s="82"/>
      <c r="D598" s="77"/>
      <c r="E598" s="101"/>
      <c r="F598" s="161"/>
      <c r="G598" s="155"/>
    </row>
    <row r="599" spans="1:7" s="109" customFormat="1" ht="10.5" customHeight="1">
      <c r="A599" s="158"/>
      <c r="B599" s="81"/>
      <c r="C599" s="81"/>
      <c r="D599" s="76"/>
      <c r="E599" s="99"/>
      <c r="F599" s="159"/>
      <c r="G599" s="154"/>
    </row>
    <row r="600" spans="1:7" s="109" customFormat="1" ht="10.5" customHeight="1">
      <c r="A600" s="160"/>
      <c r="B600" s="82"/>
      <c r="C600" s="82"/>
      <c r="D600" s="77"/>
      <c r="E600" s="101"/>
      <c r="F600" s="161"/>
      <c r="G600" s="155"/>
    </row>
    <row r="601" spans="1:7" s="109" customFormat="1" ht="10.5" customHeight="1">
      <c r="A601" s="158"/>
      <c r="B601" s="81"/>
      <c r="C601" s="81"/>
      <c r="D601" s="76"/>
      <c r="E601" s="99"/>
      <c r="F601" s="159"/>
      <c r="G601" s="154"/>
    </row>
    <row r="602" spans="1:7" s="109" customFormat="1" ht="10.5" customHeight="1">
      <c r="A602" s="160"/>
      <c r="B602" s="82"/>
      <c r="C602" s="82"/>
      <c r="D602" s="77"/>
      <c r="E602" s="101"/>
      <c r="F602" s="161"/>
      <c r="G602" s="155"/>
    </row>
    <row r="603" spans="1:7" s="109" customFormat="1" ht="10.5" customHeight="1">
      <c r="A603" s="158"/>
      <c r="B603" s="81"/>
      <c r="C603" s="81"/>
      <c r="D603" s="76"/>
      <c r="E603" s="99"/>
      <c r="F603" s="159"/>
      <c r="G603" s="154"/>
    </row>
    <row r="604" spans="1:7" s="109" customFormat="1" ht="10.5" customHeight="1">
      <c r="A604" s="160"/>
      <c r="B604" s="82"/>
      <c r="C604" s="82"/>
      <c r="D604" s="77"/>
      <c r="E604" s="101"/>
      <c r="F604" s="161"/>
      <c r="G604" s="155"/>
    </row>
    <row r="605" spans="1:7" s="109" customFormat="1" ht="10.5" customHeight="1">
      <c r="A605" s="158"/>
      <c r="B605" s="81"/>
      <c r="C605" s="81"/>
      <c r="D605" s="76"/>
      <c r="E605" s="99"/>
      <c r="F605" s="159"/>
      <c r="G605" s="154"/>
    </row>
    <row r="606" spans="1:7" s="109" customFormat="1" ht="10.5" customHeight="1">
      <c r="A606" s="160"/>
      <c r="B606" s="82"/>
      <c r="C606" s="82"/>
      <c r="D606" s="77"/>
      <c r="E606" s="101"/>
      <c r="F606" s="161"/>
      <c r="G606" s="155"/>
    </row>
    <row r="607" spans="1:7" s="109" customFormat="1" ht="10.5" customHeight="1">
      <c r="A607" s="158"/>
      <c r="B607" s="81"/>
      <c r="C607" s="81"/>
      <c r="D607" s="76"/>
      <c r="E607" s="99"/>
      <c r="F607" s="159"/>
      <c r="G607" s="154"/>
    </row>
    <row r="608" spans="1:7" ht="10.5" customHeight="1">
      <c r="A608" s="178"/>
      <c r="B608" s="179"/>
      <c r="C608" s="179"/>
      <c r="D608" s="180"/>
      <c r="E608" s="181"/>
      <c r="F608" s="190"/>
      <c r="G608" s="182"/>
    </row>
    <row r="609" spans="1:7" ht="10.5" customHeight="1">
      <c r="A609" s="183"/>
      <c r="B609" s="184"/>
      <c r="C609" s="184"/>
      <c r="D609" s="186"/>
      <c r="E609" s="187"/>
      <c r="F609" s="188"/>
      <c r="G609" s="189"/>
    </row>
    <row r="610" spans="1:7" ht="10.5" customHeight="1">
      <c r="A610" s="178"/>
      <c r="B610" s="179"/>
      <c r="C610" s="179"/>
      <c r="D610" s="180"/>
      <c r="E610" s="181"/>
      <c r="F610" s="190"/>
      <c r="G610" s="182"/>
    </row>
    <row r="611" spans="1:7" ht="10.5" customHeight="1">
      <c r="A611" s="183"/>
      <c r="B611" s="184"/>
      <c r="C611" s="184"/>
      <c r="D611" s="186"/>
      <c r="E611" s="187"/>
      <c r="F611" s="188"/>
      <c r="G611" s="189"/>
    </row>
    <row r="612" spans="1:7" ht="10.5" customHeight="1">
      <c r="A612" s="178"/>
      <c r="B612" s="179"/>
      <c r="C612" s="179"/>
      <c r="D612" s="180"/>
      <c r="E612" s="181"/>
      <c r="F612" s="190"/>
      <c r="G612" s="182"/>
    </row>
    <row r="613" spans="1:7" ht="10.5" customHeight="1">
      <c r="A613" s="183"/>
      <c r="B613" s="184"/>
      <c r="C613" s="184"/>
      <c r="D613" s="186"/>
      <c r="E613" s="187"/>
      <c r="F613" s="188"/>
      <c r="G613" s="189"/>
    </row>
    <row r="614" spans="1:7" ht="10.5" customHeight="1">
      <c r="A614" s="178"/>
      <c r="B614" s="179"/>
      <c r="C614" s="179"/>
      <c r="D614" s="180"/>
      <c r="E614" s="181"/>
      <c r="F614" s="190"/>
      <c r="G614" s="182"/>
    </row>
    <row r="615" spans="1:7" ht="10.5" customHeight="1">
      <c r="A615" s="183"/>
      <c r="B615" s="184"/>
      <c r="C615" s="184"/>
      <c r="D615" s="186"/>
      <c r="E615" s="187"/>
      <c r="F615" s="188"/>
      <c r="G615" s="189"/>
    </row>
    <row r="616" spans="1:7" ht="10.5" customHeight="1">
      <c r="A616" s="178"/>
      <c r="B616" s="179"/>
      <c r="C616" s="179"/>
      <c r="D616" s="180"/>
      <c r="E616" s="181"/>
      <c r="F616" s="190"/>
      <c r="G616" s="182"/>
    </row>
    <row r="617" spans="1:7" ht="10.5" customHeight="1">
      <c r="A617" s="183"/>
      <c r="B617" s="184"/>
      <c r="C617" s="184"/>
      <c r="D617" s="186"/>
      <c r="E617" s="187"/>
      <c r="F617" s="188"/>
      <c r="G617" s="189"/>
    </row>
    <row r="618" spans="1:7" ht="10.5" customHeight="1">
      <c r="A618" s="178"/>
      <c r="B618" s="179"/>
      <c r="C618" s="179"/>
      <c r="D618" s="180"/>
      <c r="E618" s="181"/>
      <c r="F618" s="190"/>
      <c r="G618" s="182"/>
    </row>
    <row r="619" spans="1:7" ht="10.5" customHeight="1">
      <c r="A619" s="183"/>
      <c r="B619" s="184"/>
      <c r="C619" s="184"/>
      <c r="D619" s="186"/>
      <c r="E619" s="187"/>
      <c r="F619" s="188"/>
      <c r="G619" s="189"/>
    </row>
    <row r="620" spans="1:7" ht="10.5" customHeight="1">
      <c r="A620" s="178"/>
      <c r="B620" s="179"/>
      <c r="C620" s="179"/>
      <c r="D620" s="180"/>
      <c r="E620" s="181"/>
      <c r="F620" s="190"/>
      <c r="G620" s="182"/>
    </row>
    <row r="621" spans="1:7" ht="10.5" customHeight="1">
      <c r="A621" s="183"/>
      <c r="B621" s="184"/>
      <c r="C621" s="184"/>
      <c r="D621" s="186"/>
      <c r="E621" s="187"/>
      <c r="F621" s="188"/>
      <c r="G621" s="189"/>
    </row>
    <row r="622" spans="1:7" ht="10.5" customHeight="1">
      <c r="A622" s="178"/>
      <c r="B622" s="179"/>
      <c r="C622" s="179"/>
      <c r="D622" s="180"/>
      <c r="E622" s="181"/>
      <c r="F622" s="190"/>
      <c r="G622" s="182"/>
    </row>
    <row r="623" spans="1:7" ht="10.5" customHeight="1">
      <c r="A623" s="183"/>
      <c r="B623" s="184"/>
      <c r="C623" s="184"/>
      <c r="D623" s="186"/>
      <c r="E623" s="187"/>
      <c r="F623" s="188"/>
      <c r="G623" s="189"/>
    </row>
    <row r="624" spans="1:7" ht="10.5" customHeight="1">
      <c r="A624" s="178"/>
      <c r="B624" s="179"/>
      <c r="C624" s="179"/>
      <c r="D624" s="180"/>
      <c r="E624" s="181"/>
      <c r="F624" s="190"/>
      <c r="G624" s="182"/>
    </row>
    <row r="625" spans="1:7" ht="10.5" customHeight="1">
      <c r="A625" s="183"/>
      <c r="B625" s="184"/>
      <c r="C625" s="184"/>
      <c r="D625" s="186"/>
      <c r="E625" s="187"/>
      <c r="F625" s="188"/>
      <c r="G625" s="189"/>
    </row>
    <row r="626" spans="1:7" ht="10.5" customHeight="1">
      <c r="A626" s="178"/>
      <c r="B626" s="179"/>
      <c r="C626" s="179"/>
      <c r="D626" s="180"/>
      <c r="E626" s="181"/>
      <c r="F626" s="190"/>
      <c r="G626" s="182"/>
    </row>
    <row r="627" spans="1:7" ht="10.5" customHeight="1">
      <c r="A627" s="183"/>
      <c r="B627" s="184"/>
      <c r="C627" s="184"/>
      <c r="D627" s="186"/>
      <c r="E627" s="187"/>
      <c r="F627" s="188"/>
      <c r="G627" s="189"/>
    </row>
    <row r="628" spans="1:7" ht="10.5" customHeight="1">
      <c r="A628" s="178"/>
      <c r="B628" s="179"/>
      <c r="C628" s="179"/>
      <c r="D628" s="180"/>
      <c r="E628" s="181"/>
      <c r="F628" s="190"/>
      <c r="G628" s="182"/>
    </row>
    <row r="629" spans="1:7" s="203" customFormat="1" ht="10.5" customHeight="1">
      <c r="A629" s="158"/>
      <c r="B629" s="81"/>
      <c r="C629" s="81"/>
      <c r="D629" s="76"/>
      <c r="E629" s="99"/>
      <c r="F629" s="159"/>
      <c r="G629" s="154"/>
    </row>
    <row r="630" spans="1:7" s="203" customFormat="1" ht="10.5" customHeight="1">
      <c r="A630" s="160"/>
      <c r="B630" s="82"/>
      <c r="C630" s="82"/>
      <c r="D630" s="77"/>
      <c r="E630" s="101"/>
      <c r="F630" s="161"/>
      <c r="G630" s="155"/>
    </row>
    <row r="631" spans="1:7" s="203" customFormat="1" ht="10.5" customHeight="1">
      <c r="A631" s="158"/>
      <c r="B631" s="81"/>
      <c r="C631" s="81"/>
      <c r="D631" s="76"/>
      <c r="E631" s="99"/>
      <c r="F631" s="159"/>
      <c r="G631" s="154"/>
    </row>
    <row r="632" spans="1:7" s="203" customFormat="1" ht="10.5" customHeight="1">
      <c r="A632" s="160"/>
      <c r="B632" s="82"/>
      <c r="C632" s="82"/>
      <c r="D632" s="77"/>
      <c r="E632" s="101"/>
      <c r="F632" s="161"/>
      <c r="G632" s="155"/>
    </row>
    <row r="633" spans="1:7" s="203" customFormat="1" ht="10.5" customHeight="1">
      <c r="A633" s="158"/>
      <c r="B633" s="81"/>
      <c r="C633" s="81"/>
      <c r="D633" s="76"/>
      <c r="E633" s="99"/>
      <c r="F633" s="159"/>
      <c r="G633" s="154"/>
    </row>
    <row r="634" spans="1:7" s="203" customFormat="1" ht="10.5" customHeight="1">
      <c r="A634" s="160"/>
      <c r="B634" s="82"/>
      <c r="C634" s="82"/>
      <c r="D634" s="77"/>
      <c r="E634" s="101"/>
      <c r="F634" s="161"/>
      <c r="G634" s="155"/>
    </row>
    <row r="635" spans="1:7" s="203" customFormat="1" ht="10.5" customHeight="1">
      <c r="A635" s="158"/>
      <c r="B635" s="81"/>
      <c r="C635" s="81"/>
      <c r="D635" s="76"/>
      <c r="E635" s="99"/>
      <c r="F635" s="159"/>
      <c r="G635" s="154"/>
    </row>
    <row r="636" spans="1:7" s="203" customFormat="1" ht="10.5" customHeight="1">
      <c r="A636" s="160"/>
      <c r="B636" s="82"/>
      <c r="C636" s="82"/>
      <c r="D636" s="77"/>
      <c r="E636" s="101"/>
      <c r="F636" s="161"/>
      <c r="G636" s="155"/>
    </row>
    <row r="637" spans="1:7" s="203" customFormat="1" ht="10.5" customHeight="1">
      <c r="A637" s="158"/>
      <c r="B637" s="81"/>
      <c r="C637" s="81"/>
      <c r="D637" s="76"/>
      <c r="E637" s="99"/>
      <c r="F637" s="159"/>
      <c r="G637" s="154"/>
    </row>
    <row r="638" spans="1:7" s="203" customFormat="1" ht="10.5" customHeight="1">
      <c r="A638" s="160"/>
      <c r="B638" s="82"/>
      <c r="C638" s="82"/>
      <c r="D638" s="77"/>
      <c r="E638" s="101"/>
      <c r="F638" s="161"/>
      <c r="G638" s="155"/>
    </row>
    <row r="639" spans="1:7" s="203" customFormat="1" ht="10.5" customHeight="1">
      <c r="A639" s="158"/>
      <c r="B639" s="81"/>
      <c r="C639" s="81"/>
      <c r="D639" s="76"/>
      <c r="E639" s="99"/>
      <c r="F639" s="159"/>
      <c r="G639" s="154"/>
    </row>
    <row r="640" spans="1:7" s="203" customFormat="1" ht="10.5" customHeight="1">
      <c r="A640" s="160"/>
      <c r="B640" s="82"/>
      <c r="C640" s="214"/>
      <c r="D640" s="77"/>
      <c r="E640" s="101"/>
      <c r="F640" s="161"/>
      <c r="G640" s="155"/>
    </row>
    <row r="641" spans="1:7" s="203" customFormat="1" ht="10.5" customHeight="1">
      <c r="A641" s="158"/>
      <c r="B641" s="81"/>
      <c r="C641" s="81"/>
      <c r="D641" s="76"/>
      <c r="E641" s="99"/>
      <c r="F641" s="159"/>
      <c r="G641" s="154"/>
    </row>
    <row r="642" spans="1:7" s="203" customFormat="1" ht="10.5" customHeight="1">
      <c r="A642" s="160"/>
      <c r="B642" s="82"/>
      <c r="C642" s="214"/>
      <c r="D642" s="77"/>
      <c r="E642" s="101"/>
      <c r="F642" s="161"/>
      <c r="G642" s="155"/>
    </row>
    <row r="643" spans="1:7" s="203" customFormat="1" ht="10.5" customHeight="1">
      <c r="A643" s="158"/>
      <c r="B643" s="81"/>
      <c r="C643" s="81"/>
      <c r="D643" s="76"/>
      <c r="E643" s="99"/>
      <c r="F643" s="159"/>
      <c r="G643" s="154"/>
    </row>
    <row r="644" spans="1:7" s="203" customFormat="1" ht="10.5" customHeight="1">
      <c r="A644" s="160"/>
      <c r="B644" s="82"/>
      <c r="C644" s="214"/>
      <c r="D644" s="77"/>
      <c r="E644" s="101"/>
      <c r="F644" s="161"/>
      <c r="G644" s="155"/>
    </row>
    <row r="645" spans="1:7" s="203" customFormat="1" ht="10.5" customHeight="1">
      <c r="A645" s="158"/>
      <c r="B645" s="81"/>
      <c r="C645" s="81"/>
      <c r="D645" s="76"/>
      <c r="E645" s="99"/>
      <c r="F645" s="159"/>
      <c r="G645" s="154"/>
    </row>
    <row r="646" spans="1:7" s="203" customFormat="1" ht="10.5" customHeight="1">
      <c r="A646" s="160"/>
      <c r="B646" s="82"/>
      <c r="C646" s="214"/>
      <c r="D646" s="77"/>
      <c r="E646" s="101"/>
      <c r="F646" s="161"/>
      <c r="G646" s="155"/>
    </row>
    <row r="647" spans="1:7" s="203" customFormat="1" ht="10.5" customHeight="1">
      <c r="A647" s="158"/>
      <c r="B647" s="81"/>
      <c r="C647" s="81"/>
      <c r="D647" s="76"/>
      <c r="E647" s="99"/>
      <c r="F647" s="159"/>
      <c r="G647" s="154"/>
    </row>
    <row r="648" spans="1:7" s="203" customFormat="1" ht="10.5" customHeight="1">
      <c r="A648" s="160"/>
      <c r="B648" s="82"/>
      <c r="C648" s="214"/>
      <c r="D648" s="77"/>
      <c r="E648" s="101"/>
      <c r="F648" s="161"/>
      <c r="G648" s="155"/>
    </row>
    <row r="649" spans="1:7" s="203" customFormat="1" ht="10.5" customHeight="1">
      <c r="A649" s="158"/>
      <c r="B649" s="81"/>
      <c r="C649" s="81"/>
      <c r="D649" s="76"/>
      <c r="E649" s="99"/>
      <c r="F649" s="159"/>
      <c r="G649" s="154"/>
    </row>
    <row r="650" spans="1:7" s="203" customFormat="1" ht="10.5" customHeight="1">
      <c r="A650" s="160"/>
      <c r="B650" s="82"/>
      <c r="C650" s="214"/>
      <c r="D650" s="77"/>
      <c r="E650" s="101"/>
      <c r="F650" s="161"/>
      <c r="G650" s="155"/>
    </row>
    <row r="651" spans="1:7" ht="10.5" customHeight="1">
      <c r="A651" s="183"/>
      <c r="B651" s="184"/>
      <c r="C651" s="184"/>
      <c r="D651" s="186"/>
      <c r="E651" s="187"/>
      <c r="F651" s="188"/>
      <c r="G651" s="189"/>
    </row>
    <row r="652" spans="1:7" ht="10.5" customHeight="1">
      <c r="A652" s="178"/>
      <c r="B652" s="179"/>
      <c r="C652" s="179"/>
      <c r="D652" s="180"/>
      <c r="E652" s="181"/>
      <c r="F652" s="190"/>
      <c r="G652" s="182"/>
    </row>
    <row r="653" spans="1:7" ht="10.5" customHeight="1">
      <c r="A653" s="183"/>
      <c r="B653" s="184"/>
      <c r="C653" s="184"/>
      <c r="D653" s="186"/>
      <c r="E653" s="187"/>
      <c r="F653" s="188"/>
      <c r="G653" s="189"/>
    </row>
    <row r="654" spans="1:7" ht="10.5" customHeight="1">
      <c r="A654" s="197"/>
      <c r="B654" s="198"/>
      <c r="C654" s="198"/>
      <c r="D654" s="199"/>
      <c r="E654" s="200"/>
      <c r="F654" s="201"/>
      <c r="G654" s="202"/>
    </row>
    <row r="655" spans="1:7" ht="10.5" customHeight="1">
      <c r="A655" s="191"/>
      <c r="B655" s="192"/>
      <c r="C655" s="192"/>
      <c r="D655" s="193"/>
      <c r="E655" s="194"/>
      <c r="F655" s="195"/>
      <c r="G655" s="196"/>
    </row>
    <row r="656" spans="1:7" ht="10.5" customHeight="1">
      <c r="A656" s="178"/>
      <c r="B656" s="179"/>
      <c r="C656" s="179"/>
      <c r="D656" s="180"/>
      <c r="E656" s="181"/>
      <c r="F656" s="190"/>
      <c r="G656" s="182"/>
    </row>
    <row r="657" spans="1:7" ht="10.5" customHeight="1">
      <c r="A657" s="183"/>
      <c r="B657" s="184"/>
      <c r="C657" s="184"/>
      <c r="D657" s="186"/>
      <c r="E657" s="187"/>
      <c r="F657" s="188"/>
      <c r="G657" s="189"/>
    </row>
    <row r="658" spans="1:7" ht="10.5" customHeight="1">
      <c r="A658" s="178"/>
      <c r="B658" s="179"/>
      <c r="C658" s="179"/>
      <c r="D658" s="180"/>
      <c r="E658" s="181"/>
      <c r="F658" s="190"/>
      <c r="G658" s="182"/>
    </row>
    <row r="659" spans="1:7" ht="10.5" customHeight="1">
      <c r="A659" s="183"/>
      <c r="B659" s="184"/>
      <c r="C659" s="184"/>
      <c r="D659" s="186"/>
      <c r="E659" s="187"/>
      <c r="F659" s="188"/>
      <c r="G659" s="189"/>
    </row>
    <row r="660" spans="1:7" ht="10.5" customHeight="1">
      <c r="A660" s="178"/>
      <c r="B660" s="179"/>
      <c r="C660" s="179"/>
      <c r="D660" s="180"/>
      <c r="E660" s="181"/>
      <c r="F660" s="190"/>
      <c r="G660" s="182"/>
    </row>
    <row r="661" spans="1:7" s="84" customFormat="1" ht="10.5" customHeight="1">
      <c r="A661" s="158"/>
      <c r="B661" s="81"/>
      <c r="C661" s="81"/>
      <c r="D661" s="76"/>
      <c r="E661" s="99"/>
      <c r="F661" s="159"/>
      <c r="G661" s="154"/>
    </row>
    <row r="662" spans="1:7" s="84" customFormat="1" ht="10.5" customHeight="1">
      <c r="A662" s="160"/>
      <c r="B662" s="82"/>
      <c r="C662" s="217"/>
      <c r="D662" s="77"/>
      <c r="E662" s="101"/>
      <c r="F662" s="161"/>
      <c r="G662" s="155"/>
    </row>
    <row r="663" spans="1:7" ht="10.5" customHeight="1">
      <c r="A663" s="183"/>
      <c r="B663" s="184"/>
      <c r="C663" s="184"/>
      <c r="D663" s="186"/>
      <c r="E663" s="187"/>
      <c r="F663" s="188"/>
      <c r="G663" s="189"/>
    </row>
    <row r="664" spans="1:7" ht="10.5" customHeight="1">
      <c r="A664" s="178"/>
      <c r="B664" s="179"/>
      <c r="C664" s="179"/>
      <c r="D664" s="180"/>
      <c r="E664" s="181"/>
      <c r="F664" s="190"/>
      <c r="G664" s="182"/>
    </row>
    <row r="665" spans="1:7" ht="10.5" customHeight="1">
      <c r="A665" s="183"/>
      <c r="B665" s="184"/>
      <c r="C665" s="184"/>
      <c r="D665" s="186"/>
      <c r="E665" s="187"/>
      <c r="F665" s="188"/>
      <c r="G665" s="189"/>
    </row>
    <row r="666" spans="1:7" ht="10.5" customHeight="1">
      <c r="A666" s="178"/>
      <c r="B666" s="179"/>
      <c r="C666" s="179"/>
      <c r="D666" s="180"/>
      <c r="E666" s="181"/>
      <c r="F666" s="190"/>
      <c r="G666" s="182"/>
    </row>
    <row r="667" spans="1:7" ht="10.5" customHeight="1">
      <c r="A667" s="183"/>
      <c r="B667" s="184"/>
      <c r="C667" s="184"/>
      <c r="D667" s="186"/>
      <c r="E667" s="187"/>
      <c r="F667" s="188"/>
      <c r="G667" s="189"/>
    </row>
    <row r="668" spans="1:7" ht="10.5" customHeight="1">
      <c r="A668" s="178"/>
      <c r="B668" s="179"/>
      <c r="C668" s="179"/>
      <c r="D668" s="180"/>
      <c r="E668" s="181"/>
      <c r="F668" s="190"/>
      <c r="G668" s="182"/>
    </row>
    <row r="669" spans="1:7" ht="10.5" customHeight="1">
      <c r="A669" s="183"/>
      <c r="B669" s="184"/>
      <c r="C669" s="184"/>
      <c r="D669" s="186"/>
      <c r="E669" s="187"/>
      <c r="F669" s="188"/>
      <c r="G669" s="189"/>
    </row>
    <row r="670" spans="1:7" ht="10.5" customHeight="1">
      <c r="A670" s="178"/>
      <c r="B670" s="179"/>
      <c r="C670" s="179"/>
      <c r="D670" s="180"/>
      <c r="E670" s="181"/>
      <c r="F670" s="190"/>
      <c r="G670" s="182"/>
    </row>
    <row r="671" spans="1:7" s="84" customFormat="1" ht="10.5" customHeight="1">
      <c r="A671" s="168"/>
      <c r="B671" s="83"/>
      <c r="C671" s="83"/>
      <c r="D671" s="106"/>
      <c r="E671" s="107"/>
      <c r="F671" s="169"/>
      <c r="G671" s="108"/>
    </row>
    <row r="672" spans="1:7" s="84" customFormat="1" ht="10.5" customHeight="1">
      <c r="A672" s="160"/>
      <c r="B672" s="82"/>
      <c r="C672" s="82"/>
      <c r="D672" s="77"/>
      <c r="E672" s="101"/>
      <c r="F672" s="161"/>
      <c r="G672" s="155"/>
    </row>
    <row r="673" spans="1:7" s="84" customFormat="1" ht="10.5" customHeight="1">
      <c r="A673" s="168"/>
      <c r="B673" s="83"/>
      <c r="C673" s="83"/>
      <c r="D673" s="106"/>
      <c r="E673" s="107"/>
      <c r="F673" s="169"/>
      <c r="G673" s="108"/>
    </row>
    <row r="674" spans="1:7" s="84" customFormat="1" ht="10.5" customHeight="1">
      <c r="A674" s="168"/>
      <c r="B674" s="83"/>
      <c r="C674" s="83"/>
      <c r="D674" s="106"/>
      <c r="E674" s="107"/>
      <c r="F674" s="169"/>
      <c r="G674" s="108"/>
    </row>
    <row r="675" spans="1:13" s="170" customFormat="1" ht="10.5" customHeight="1">
      <c r="A675" s="158"/>
      <c r="B675" s="81"/>
      <c r="C675" s="81"/>
      <c r="D675" s="76"/>
      <c r="E675" s="99"/>
      <c r="F675" s="159"/>
      <c r="G675" s="154"/>
      <c r="J675" s="171"/>
      <c r="K675" s="171"/>
      <c r="L675" s="171"/>
      <c r="M675" s="171"/>
    </row>
    <row r="676" spans="1:13" s="170" customFormat="1" ht="10.5" customHeight="1">
      <c r="A676" s="168"/>
      <c r="B676" s="83"/>
      <c r="C676" s="83"/>
      <c r="D676" s="106"/>
      <c r="E676" s="107"/>
      <c r="F676" s="169"/>
      <c r="G676" s="108"/>
      <c r="I676" s="171"/>
      <c r="J676" s="171"/>
      <c r="K676" s="171"/>
      <c r="L676" s="171"/>
      <c r="M676" s="171"/>
    </row>
    <row r="677" spans="1:16" s="170" customFormat="1" ht="10.5" customHeight="1">
      <c r="A677" s="158"/>
      <c r="B677" s="81"/>
      <c r="C677" s="81"/>
      <c r="D677" s="76"/>
      <c r="E677" s="99"/>
      <c r="F677" s="159"/>
      <c r="G677" s="154"/>
      <c r="J677" s="171"/>
      <c r="K677" s="171"/>
      <c r="L677" s="171"/>
      <c r="M677" s="171"/>
      <c r="N677" s="171"/>
      <c r="O677" s="171"/>
      <c r="P677" s="171"/>
    </row>
    <row r="678" spans="1:16" s="170" customFormat="1" ht="10.5" customHeight="1">
      <c r="A678" s="160"/>
      <c r="B678" s="82"/>
      <c r="C678" s="82"/>
      <c r="D678" s="77"/>
      <c r="E678" s="101"/>
      <c r="F678" s="161"/>
      <c r="G678" s="155"/>
      <c r="I678" s="171"/>
      <c r="J678" s="171"/>
      <c r="K678" s="171"/>
      <c r="L678" s="171"/>
      <c r="M678" s="171"/>
      <c r="N678" s="171"/>
      <c r="O678" s="171"/>
      <c r="P678" s="171"/>
    </row>
    <row r="679" spans="1:16" s="170" customFormat="1" ht="10.5" customHeight="1">
      <c r="A679" s="158"/>
      <c r="B679" s="81"/>
      <c r="C679" s="81"/>
      <c r="D679" s="76"/>
      <c r="E679" s="99"/>
      <c r="F679" s="159"/>
      <c r="G679" s="154"/>
      <c r="J679" s="171"/>
      <c r="K679" s="171"/>
      <c r="L679" s="171"/>
      <c r="M679" s="171"/>
      <c r="N679" s="171"/>
      <c r="O679" s="171"/>
      <c r="P679" s="171"/>
    </row>
    <row r="680" spans="1:16" s="170" customFormat="1" ht="10.5" customHeight="1">
      <c r="A680" s="160"/>
      <c r="B680" s="82"/>
      <c r="C680" s="82"/>
      <c r="D680" s="77"/>
      <c r="E680" s="101"/>
      <c r="F680" s="161"/>
      <c r="G680" s="155"/>
      <c r="I680" s="171"/>
      <c r="J680" s="171"/>
      <c r="K680" s="171"/>
      <c r="L680" s="171"/>
      <c r="M680" s="171"/>
      <c r="N680" s="171"/>
      <c r="O680" s="171"/>
      <c r="P680" s="171"/>
    </row>
    <row r="681" spans="1:16" s="170" customFormat="1" ht="10.5" customHeight="1">
      <c r="A681" s="158"/>
      <c r="B681" s="81"/>
      <c r="C681" s="81"/>
      <c r="D681" s="76"/>
      <c r="E681" s="99"/>
      <c r="F681" s="159"/>
      <c r="G681" s="154"/>
      <c r="J681" s="171"/>
      <c r="K681" s="171"/>
      <c r="L681" s="171"/>
      <c r="M681" s="171"/>
      <c r="N681" s="171"/>
      <c r="O681" s="171"/>
      <c r="P681" s="171"/>
    </row>
    <row r="682" spans="1:16" s="170" customFormat="1" ht="10.5" customHeight="1">
      <c r="A682" s="160"/>
      <c r="B682" s="82"/>
      <c r="C682" s="82"/>
      <c r="D682" s="77"/>
      <c r="E682" s="101"/>
      <c r="F682" s="161"/>
      <c r="G682" s="155"/>
      <c r="I682" s="171"/>
      <c r="J682" s="171"/>
      <c r="K682" s="171"/>
      <c r="L682" s="171"/>
      <c r="M682" s="171"/>
      <c r="N682" s="171"/>
      <c r="O682" s="171"/>
      <c r="P682" s="171"/>
    </row>
    <row r="683" spans="1:13" s="170" customFormat="1" ht="10.5" customHeight="1">
      <c r="A683" s="168"/>
      <c r="B683" s="83"/>
      <c r="C683" s="83"/>
      <c r="D683" s="76"/>
      <c r="E683" s="99"/>
      <c r="F683" s="169"/>
      <c r="G683" s="108"/>
      <c r="J683" s="171"/>
      <c r="K683" s="171"/>
      <c r="L683" s="171"/>
      <c r="M683" s="171"/>
    </row>
    <row r="684" spans="1:13" s="170" customFormat="1" ht="10.5" customHeight="1">
      <c r="A684" s="168"/>
      <c r="B684" s="83"/>
      <c r="C684" s="83"/>
      <c r="D684" s="106"/>
      <c r="E684" s="107"/>
      <c r="F684" s="169"/>
      <c r="G684" s="108"/>
      <c r="I684" s="171"/>
      <c r="J684" s="171"/>
      <c r="K684" s="171"/>
      <c r="L684" s="171"/>
      <c r="M684" s="171"/>
    </row>
    <row r="685" spans="1:16" s="170" customFormat="1" ht="10.5" customHeight="1">
      <c r="A685" s="158"/>
      <c r="B685" s="81"/>
      <c r="C685" s="81"/>
      <c r="D685" s="76"/>
      <c r="E685" s="99"/>
      <c r="F685" s="159"/>
      <c r="G685" s="154"/>
      <c r="J685" s="171"/>
      <c r="K685" s="171"/>
      <c r="L685" s="171"/>
      <c r="M685" s="171"/>
      <c r="N685" s="171"/>
      <c r="O685" s="171"/>
      <c r="P685" s="171"/>
    </row>
    <row r="686" spans="1:16" s="170" customFormat="1" ht="10.5" customHeight="1">
      <c r="A686" s="160"/>
      <c r="B686" s="82"/>
      <c r="C686" s="82"/>
      <c r="D686" s="77"/>
      <c r="E686" s="101"/>
      <c r="F686" s="161"/>
      <c r="G686" s="155"/>
      <c r="I686" s="171"/>
      <c r="J686" s="171"/>
      <c r="K686" s="171"/>
      <c r="L686" s="171"/>
      <c r="M686" s="171"/>
      <c r="N686" s="171"/>
      <c r="O686" s="171"/>
      <c r="P686" s="171"/>
    </row>
    <row r="687" spans="1:16" s="170" customFormat="1" ht="10.5" customHeight="1">
      <c r="A687" s="158"/>
      <c r="B687" s="81"/>
      <c r="C687" s="81"/>
      <c r="D687" s="76"/>
      <c r="E687" s="99"/>
      <c r="F687" s="159"/>
      <c r="G687" s="154"/>
      <c r="J687" s="171"/>
      <c r="K687" s="171"/>
      <c r="L687" s="171"/>
      <c r="M687" s="171"/>
      <c r="N687" s="171"/>
      <c r="O687" s="171"/>
      <c r="P687" s="171"/>
    </row>
    <row r="688" spans="1:16" s="170" customFormat="1" ht="10.5" customHeight="1">
      <c r="A688" s="160"/>
      <c r="B688" s="82"/>
      <c r="C688" s="82"/>
      <c r="D688" s="77"/>
      <c r="E688" s="101"/>
      <c r="F688" s="161"/>
      <c r="G688" s="155"/>
      <c r="I688" s="171"/>
      <c r="J688" s="171"/>
      <c r="K688" s="171"/>
      <c r="L688" s="171"/>
      <c r="M688" s="171"/>
      <c r="N688" s="171"/>
      <c r="O688" s="171"/>
      <c r="P688" s="171"/>
    </row>
    <row r="689" spans="1:16" s="170" customFormat="1" ht="10.5" customHeight="1">
      <c r="A689" s="158"/>
      <c r="B689" s="81"/>
      <c r="C689" s="81"/>
      <c r="D689" s="76"/>
      <c r="E689" s="99"/>
      <c r="F689" s="159"/>
      <c r="G689" s="154"/>
      <c r="J689" s="171"/>
      <c r="K689" s="171"/>
      <c r="L689" s="171"/>
      <c r="M689" s="171"/>
      <c r="N689" s="171"/>
      <c r="O689" s="171"/>
      <c r="P689" s="171"/>
    </row>
    <row r="690" spans="1:16" s="170" customFormat="1" ht="10.5" customHeight="1">
      <c r="A690" s="160"/>
      <c r="B690" s="82"/>
      <c r="C690" s="82"/>
      <c r="D690" s="77"/>
      <c r="E690" s="101"/>
      <c r="F690" s="161"/>
      <c r="G690" s="155"/>
      <c r="I690" s="171"/>
      <c r="J690" s="171"/>
      <c r="K690" s="171"/>
      <c r="L690" s="171"/>
      <c r="M690" s="171"/>
      <c r="N690" s="171"/>
      <c r="O690" s="171"/>
      <c r="P690" s="171"/>
    </row>
    <row r="691" spans="1:16" s="170" customFormat="1" ht="10.5" customHeight="1">
      <c r="A691" s="168"/>
      <c r="B691" s="83"/>
      <c r="C691" s="83"/>
      <c r="D691" s="106"/>
      <c r="E691" s="107"/>
      <c r="F691" s="169"/>
      <c r="G691" s="108"/>
      <c r="I691" s="171"/>
      <c r="J691" s="171"/>
      <c r="K691" s="171"/>
      <c r="L691" s="171"/>
      <c r="M691" s="171"/>
      <c r="N691" s="171"/>
      <c r="O691" s="171"/>
      <c r="P691" s="171"/>
    </row>
    <row r="692" spans="1:16" s="170" customFormat="1" ht="10.5" customHeight="1">
      <c r="A692" s="160"/>
      <c r="B692" s="82"/>
      <c r="C692" s="82"/>
      <c r="D692" s="77"/>
      <c r="E692" s="101"/>
      <c r="F692" s="161"/>
      <c r="G692" s="155"/>
      <c r="I692" s="171"/>
      <c r="J692" s="171"/>
      <c r="K692" s="171"/>
      <c r="L692" s="171"/>
      <c r="M692" s="171"/>
      <c r="N692" s="171"/>
      <c r="O692" s="171"/>
      <c r="P692" s="171"/>
    </row>
    <row r="693" spans="1:7" ht="10.5" customHeight="1">
      <c r="A693" s="191"/>
      <c r="B693" s="192"/>
      <c r="C693" s="192"/>
      <c r="D693" s="193"/>
      <c r="E693" s="194"/>
      <c r="F693" s="195"/>
      <c r="G693" s="196"/>
    </row>
    <row r="694" spans="1:7" ht="10.5" customHeight="1">
      <c r="A694" s="178"/>
      <c r="B694" s="179"/>
      <c r="C694" s="179"/>
      <c r="D694" s="180"/>
      <c r="E694" s="181"/>
      <c r="F694" s="190"/>
      <c r="G694" s="182"/>
    </row>
    <row r="695" spans="1:7" ht="10.5" customHeight="1">
      <c r="A695" s="183"/>
      <c r="B695" s="184"/>
      <c r="C695" s="184"/>
      <c r="D695" s="186"/>
      <c r="E695" s="187"/>
      <c r="F695" s="188"/>
      <c r="G695" s="189"/>
    </row>
    <row r="696" spans="1:7" ht="10.5" customHeight="1">
      <c r="A696" s="178"/>
      <c r="B696" s="179"/>
      <c r="C696" s="179"/>
      <c r="D696" s="180"/>
      <c r="E696" s="181"/>
      <c r="F696" s="190"/>
      <c r="G696" s="182"/>
    </row>
    <row r="697" spans="1:7" ht="10.5" customHeight="1">
      <c r="A697" s="183"/>
      <c r="B697" s="184"/>
      <c r="C697" s="184"/>
      <c r="D697" s="186"/>
      <c r="E697" s="187"/>
      <c r="F697" s="188"/>
      <c r="G697" s="189"/>
    </row>
    <row r="698" spans="1:7" ht="10.5" customHeight="1">
      <c r="A698" s="178"/>
      <c r="B698" s="179"/>
      <c r="C698" s="179"/>
      <c r="D698" s="180"/>
      <c r="E698" s="181"/>
      <c r="F698" s="190"/>
      <c r="G698" s="182"/>
    </row>
    <row r="699" spans="1:7" ht="10.5" customHeight="1">
      <c r="A699" s="183"/>
      <c r="B699" s="184"/>
      <c r="C699" s="184"/>
      <c r="D699" s="186"/>
      <c r="E699" s="187"/>
      <c r="F699" s="188"/>
      <c r="G699" s="189"/>
    </row>
    <row r="700" spans="1:7" ht="10.5" customHeight="1">
      <c r="A700" s="178"/>
      <c r="B700" s="179"/>
      <c r="C700" s="179"/>
      <c r="D700" s="180"/>
      <c r="E700" s="181"/>
      <c r="F700" s="190"/>
      <c r="G700" s="182"/>
    </row>
    <row r="701" spans="1:7" ht="10.5" customHeight="1">
      <c r="A701" s="183"/>
      <c r="B701" s="184"/>
      <c r="C701" s="184"/>
      <c r="D701" s="186"/>
      <c r="E701" s="187"/>
      <c r="F701" s="188"/>
      <c r="G701" s="189"/>
    </row>
    <row r="702" spans="1:7" ht="10.5" customHeight="1">
      <c r="A702" s="178"/>
      <c r="B702" s="179"/>
      <c r="C702" s="179"/>
      <c r="D702" s="180"/>
      <c r="E702" s="181"/>
      <c r="F702" s="190"/>
      <c r="G702" s="182"/>
    </row>
    <row r="703" spans="1:7" ht="10.5" customHeight="1">
      <c r="A703" s="183"/>
      <c r="B703" s="185"/>
      <c r="C703" s="184"/>
      <c r="D703" s="186"/>
      <c r="E703" s="187"/>
      <c r="F703" s="188"/>
      <c r="G703" s="189"/>
    </row>
    <row r="704" spans="1:7" ht="10.5" customHeight="1">
      <c r="A704" s="178"/>
      <c r="B704" s="179"/>
      <c r="C704" s="179"/>
      <c r="D704" s="180"/>
      <c r="E704" s="181"/>
      <c r="F704" s="190"/>
      <c r="G704" s="182"/>
    </row>
    <row r="705" spans="1:7" ht="10.5" customHeight="1">
      <c r="A705" s="183"/>
      <c r="B705" s="185"/>
      <c r="C705" s="184"/>
      <c r="D705" s="186"/>
      <c r="E705" s="187"/>
      <c r="F705" s="188"/>
      <c r="G705" s="189"/>
    </row>
    <row r="706" spans="1:7" ht="10.5" customHeight="1">
      <c r="A706" s="178"/>
      <c r="B706" s="179"/>
      <c r="C706" s="179"/>
      <c r="D706" s="180"/>
      <c r="E706" s="181"/>
      <c r="F706" s="190"/>
      <c r="G706" s="182"/>
    </row>
    <row r="707" spans="1:7" ht="10.5" customHeight="1">
      <c r="A707" s="183"/>
      <c r="B707" s="185"/>
      <c r="C707" s="184"/>
      <c r="D707" s="186"/>
      <c r="E707" s="187"/>
      <c r="F707" s="188"/>
      <c r="G707" s="189"/>
    </row>
    <row r="708" spans="1:7" ht="10.5" customHeight="1">
      <c r="A708" s="178"/>
      <c r="B708" s="179"/>
      <c r="C708" s="179"/>
      <c r="D708" s="180"/>
      <c r="E708" s="181"/>
      <c r="F708" s="190"/>
      <c r="G708" s="182"/>
    </row>
    <row r="709" spans="1:7" ht="10.5" customHeight="1">
      <c r="A709" s="183"/>
      <c r="B709" s="185"/>
      <c r="C709" s="184"/>
      <c r="D709" s="186"/>
      <c r="E709" s="187"/>
      <c r="F709" s="188"/>
      <c r="G709" s="189"/>
    </row>
    <row r="710" spans="1:7" ht="10.5" customHeight="1">
      <c r="A710" s="178"/>
      <c r="B710" s="179"/>
      <c r="C710" s="179"/>
      <c r="D710" s="180"/>
      <c r="E710" s="181"/>
      <c r="F710" s="190"/>
      <c r="G710" s="182"/>
    </row>
    <row r="711" spans="1:7" ht="10.5" customHeight="1">
      <c r="A711" s="191"/>
      <c r="B711" s="192"/>
      <c r="C711" s="192"/>
      <c r="D711" s="193"/>
      <c r="E711" s="194"/>
      <c r="F711" s="195"/>
      <c r="G711" s="196"/>
    </row>
    <row r="712" spans="1:7" ht="10.5" customHeight="1">
      <c r="A712" s="191"/>
      <c r="B712" s="192"/>
      <c r="C712" s="192"/>
      <c r="D712" s="193"/>
      <c r="E712" s="194"/>
      <c r="F712" s="195"/>
      <c r="G712" s="196"/>
    </row>
    <row r="713" spans="1:7" ht="10.5" customHeight="1">
      <c r="A713" s="183"/>
      <c r="B713" s="184"/>
      <c r="C713" s="184"/>
      <c r="D713" s="186"/>
      <c r="E713" s="187"/>
      <c r="F713" s="188"/>
      <c r="G713" s="189"/>
    </row>
    <row r="714" spans="1:7" ht="10.5" customHeight="1">
      <c r="A714" s="178"/>
      <c r="B714" s="179"/>
      <c r="C714" s="179"/>
      <c r="D714" s="180"/>
      <c r="E714" s="181"/>
      <c r="F714" s="190"/>
      <c r="G714" s="182"/>
    </row>
    <row r="715" spans="1:7" ht="10.5" customHeight="1">
      <c r="A715" s="183"/>
      <c r="B715" s="184"/>
      <c r="C715" s="184"/>
      <c r="D715" s="186"/>
      <c r="E715" s="187"/>
      <c r="F715" s="188"/>
      <c r="G715" s="189"/>
    </row>
    <row r="716" spans="1:7" ht="10.5" customHeight="1">
      <c r="A716" s="178"/>
      <c r="B716" s="179"/>
      <c r="C716" s="179"/>
      <c r="D716" s="180"/>
      <c r="E716" s="181"/>
      <c r="F716" s="190"/>
      <c r="G716" s="182"/>
    </row>
    <row r="717" spans="1:7" ht="10.5" customHeight="1">
      <c r="A717" s="183"/>
      <c r="B717" s="184"/>
      <c r="C717" s="184"/>
      <c r="D717" s="186"/>
      <c r="E717" s="187"/>
      <c r="F717" s="188"/>
      <c r="G717" s="189"/>
    </row>
    <row r="718" spans="1:7" ht="10.5" customHeight="1">
      <c r="A718" s="178"/>
      <c r="B718" s="179"/>
      <c r="C718" s="179"/>
      <c r="D718" s="180"/>
      <c r="E718" s="181"/>
      <c r="F718" s="190"/>
      <c r="G718" s="182"/>
    </row>
    <row r="719" spans="1:7" ht="10.5" customHeight="1">
      <c r="A719" s="183"/>
      <c r="B719" s="184"/>
      <c r="C719" s="184"/>
      <c r="D719" s="186"/>
      <c r="E719" s="187"/>
      <c r="F719" s="188"/>
      <c r="G719" s="189"/>
    </row>
    <row r="720" spans="1:7" ht="10.5" customHeight="1">
      <c r="A720" s="178"/>
      <c r="B720" s="179"/>
      <c r="C720" s="179"/>
      <c r="D720" s="180"/>
      <c r="E720" s="181"/>
      <c r="F720" s="190"/>
      <c r="G720" s="182"/>
    </row>
    <row r="721" spans="1:7" ht="10.5" customHeight="1">
      <c r="A721" s="183"/>
      <c r="B721" s="184"/>
      <c r="C721" s="184"/>
      <c r="D721" s="186"/>
      <c r="E721" s="187"/>
      <c r="F721" s="188"/>
      <c r="G721" s="189"/>
    </row>
    <row r="722" spans="1:7" ht="10.5" customHeight="1">
      <c r="A722" s="178"/>
      <c r="B722" s="179"/>
      <c r="C722" s="179"/>
      <c r="D722" s="180"/>
      <c r="E722" s="181"/>
      <c r="F722" s="190"/>
      <c r="G722" s="182"/>
    </row>
    <row r="723" spans="1:7" ht="10.5" customHeight="1">
      <c r="A723" s="183"/>
      <c r="B723" s="184"/>
      <c r="C723" s="184"/>
      <c r="D723" s="186"/>
      <c r="E723" s="187"/>
      <c r="F723" s="188"/>
      <c r="G723" s="189"/>
    </row>
    <row r="724" spans="1:7" ht="10.5" customHeight="1">
      <c r="A724" s="178"/>
      <c r="B724" s="179"/>
      <c r="C724" s="179"/>
      <c r="D724" s="180"/>
      <c r="E724" s="181"/>
      <c r="F724" s="190"/>
      <c r="G724" s="182"/>
    </row>
    <row r="725" spans="1:7" ht="10.5" customHeight="1">
      <c r="A725" s="183"/>
      <c r="B725" s="184"/>
      <c r="C725" s="184"/>
      <c r="D725" s="186"/>
      <c r="E725" s="187"/>
      <c r="F725" s="188"/>
      <c r="G725" s="189"/>
    </row>
    <row r="726" spans="1:7" ht="10.5" customHeight="1">
      <c r="A726" s="178"/>
      <c r="B726" s="179"/>
      <c r="C726" s="179"/>
      <c r="D726" s="180"/>
      <c r="E726" s="181"/>
      <c r="F726" s="190"/>
      <c r="G726" s="182"/>
    </row>
    <row r="727" spans="1:7" ht="10.5" customHeight="1">
      <c r="A727" s="183"/>
      <c r="B727" s="184"/>
      <c r="C727" s="184"/>
      <c r="D727" s="186"/>
      <c r="E727" s="187"/>
      <c r="F727" s="188"/>
      <c r="G727" s="189"/>
    </row>
    <row r="728" spans="1:7" ht="10.5" customHeight="1">
      <c r="A728" s="197"/>
      <c r="B728" s="198"/>
      <c r="C728" s="198"/>
      <c r="D728" s="199"/>
      <c r="E728" s="200"/>
      <c r="F728" s="201"/>
      <c r="G728" s="202"/>
    </row>
    <row r="729" spans="1:7" ht="10.5" customHeight="1">
      <c r="A729" s="191"/>
      <c r="B729" s="192"/>
      <c r="C729" s="192"/>
      <c r="D729" s="193"/>
      <c r="E729" s="194"/>
      <c r="F729" s="195"/>
      <c r="G729" s="196"/>
    </row>
    <row r="730" spans="1:7" ht="10.5" customHeight="1">
      <c r="A730" s="178"/>
      <c r="B730" s="179"/>
      <c r="C730" s="179"/>
      <c r="D730" s="180"/>
      <c r="E730" s="181"/>
      <c r="F730" s="190"/>
      <c r="G730" s="182"/>
    </row>
    <row r="731" spans="1:7" ht="10.5" customHeight="1">
      <c r="A731" s="183"/>
      <c r="B731" s="184"/>
      <c r="C731" s="184"/>
      <c r="D731" s="186"/>
      <c r="E731" s="187"/>
      <c r="F731" s="188"/>
      <c r="G731" s="189"/>
    </row>
    <row r="732" spans="1:7" ht="10.5" customHeight="1">
      <c r="A732" s="178"/>
      <c r="B732" s="179"/>
      <c r="C732" s="179"/>
      <c r="D732" s="180"/>
      <c r="E732" s="181"/>
      <c r="F732" s="190"/>
      <c r="G732" s="182"/>
    </row>
    <row r="733" spans="1:7" ht="10.5" customHeight="1">
      <c r="A733" s="183"/>
      <c r="B733" s="184"/>
      <c r="C733" s="184"/>
      <c r="D733" s="186"/>
      <c r="E733" s="187"/>
      <c r="F733" s="188"/>
      <c r="G733" s="189"/>
    </row>
    <row r="734" spans="1:7" ht="10.5" customHeight="1">
      <c r="A734" s="178"/>
      <c r="B734" s="179"/>
      <c r="C734" s="179"/>
      <c r="D734" s="180"/>
      <c r="E734" s="181"/>
      <c r="F734" s="190"/>
      <c r="G734" s="182"/>
    </row>
    <row r="735" spans="1:7" ht="10.5" customHeight="1">
      <c r="A735" s="183"/>
      <c r="B735" s="184"/>
      <c r="C735" s="184"/>
      <c r="D735" s="186"/>
      <c r="E735" s="187"/>
      <c r="F735" s="188"/>
      <c r="G735" s="189"/>
    </row>
    <row r="736" spans="1:7" ht="10.5" customHeight="1">
      <c r="A736" s="178"/>
      <c r="B736" s="179"/>
      <c r="C736" s="179"/>
      <c r="D736" s="180"/>
      <c r="E736" s="181"/>
      <c r="F736" s="190"/>
      <c r="G736" s="182"/>
    </row>
    <row r="737" spans="1:7" ht="10.5" customHeight="1">
      <c r="A737" s="183"/>
      <c r="B737" s="184"/>
      <c r="C737" s="184"/>
      <c r="D737" s="186"/>
      <c r="E737" s="187"/>
      <c r="F737" s="188"/>
      <c r="G737" s="189"/>
    </row>
    <row r="738" spans="1:7" ht="10.5" customHeight="1">
      <c r="A738" s="178"/>
      <c r="B738" s="179"/>
      <c r="C738" s="179"/>
      <c r="D738" s="180"/>
      <c r="E738" s="181"/>
      <c r="F738" s="190"/>
      <c r="G738" s="182"/>
    </row>
    <row r="739" spans="1:7" ht="10.5" customHeight="1">
      <c r="A739" s="183"/>
      <c r="B739" s="184"/>
      <c r="C739" s="184"/>
      <c r="D739" s="186"/>
      <c r="E739" s="187"/>
      <c r="F739" s="188"/>
      <c r="G739" s="189"/>
    </row>
    <row r="740" spans="1:7" ht="10.5" customHeight="1">
      <c r="A740" s="178"/>
      <c r="B740" s="179"/>
      <c r="C740" s="179"/>
      <c r="D740" s="180"/>
      <c r="E740" s="181"/>
      <c r="F740" s="190"/>
      <c r="G740" s="182"/>
    </row>
    <row r="741" spans="1:7" ht="10.5" customHeight="1">
      <c r="A741" s="183"/>
      <c r="B741" s="184"/>
      <c r="C741" s="184"/>
      <c r="D741" s="186"/>
      <c r="E741" s="187"/>
      <c r="F741" s="188"/>
      <c r="G741" s="189"/>
    </row>
    <row r="742" spans="1:7" ht="10.5" customHeight="1">
      <c r="A742" s="178"/>
      <c r="B742" s="179"/>
      <c r="C742" s="179"/>
      <c r="D742" s="180"/>
      <c r="E742" s="181"/>
      <c r="F742" s="190"/>
      <c r="G742" s="182"/>
    </row>
    <row r="743" spans="1:7" ht="10.5" customHeight="1">
      <c r="A743" s="183"/>
      <c r="B743" s="184"/>
      <c r="C743" s="184"/>
      <c r="D743" s="186"/>
      <c r="E743" s="187"/>
      <c r="F743" s="188"/>
      <c r="G743" s="189"/>
    </row>
    <row r="744" spans="1:7" ht="10.5" customHeight="1">
      <c r="A744" s="178"/>
      <c r="B744" s="179"/>
      <c r="C744" s="179"/>
      <c r="D744" s="180"/>
      <c r="E744" s="181"/>
      <c r="F744" s="190"/>
      <c r="G744" s="182"/>
    </row>
    <row r="745" spans="1:7" ht="10.5" customHeight="1">
      <c r="A745" s="183"/>
      <c r="B745" s="184"/>
      <c r="C745" s="184"/>
      <c r="D745" s="186"/>
      <c r="E745" s="187"/>
      <c r="F745" s="188"/>
      <c r="G745" s="189"/>
    </row>
    <row r="746" spans="1:7" ht="10.5" customHeight="1">
      <c r="A746" s="178"/>
      <c r="B746" s="179"/>
      <c r="C746" s="179"/>
      <c r="D746" s="180"/>
      <c r="E746" s="181"/>
      <c r="F746" s="190"/>
      <c r="G746" s="182"/>
    </row>
    <row r="747" spans="1:7" ht="10.5" customHeight="1">
      <c r="A747" s="183"/>
      <c r="B747" s="184"/>
      <c r="C747" s="184"/>
      <c r="D747" s="186"/>
      <c r="E747" s="187"/>
      <c r="F747" s="188"/>
      <c r="G747" s="189"/>
    </row>
    <row r="748" spans="1:7" ht="10.5" customHeight="1">
      <c r="A748" s="178"/>
      <c r="B748" s="179"/>
      <c r="C748" s="179"/>
      <c r="D748" s="180"/>
      <c r="E748" s="181"/>
      <c r="F748" s="190"/>
      <c r="G748" s="182"/>
    </row>
    <row r="749" spans="1:7" ht="10.5" customHeight="1">
      <c r="A749" s="183"/>
      <c r="B749" s="184"/>
      <c r="C749" s="184"/>
      <c r="D749" s="186"/>
      <c r="E749" s="187"/>
      <c r="F749" s="188"/>
      <c r="G749" s="189"/>
    </row>
    <row r="750" spans="1:7" ht="10.5" customHeight="1">
      <c r="A750" s="178"/>
      <c r="B750" s="179"/>
      <c r="C750" s="179"/>
      <c r="D750" s="180"/>
      <c r="E750" s="181"/>
      <c r="F750" s="190"/>
      <c r="G750" s="182"/>
    </row>
    <row r="751" spans="1:7" ht="10.5" customHeight="1">
      <c r="A751" s="183"/>
      <c r="B751" s="184"/>
      <c r="C751" s="184"/>
      <c r="D751" s="186"/>
      <c r="E751" s="187"/>
      <c r="F751" s="188"/>
      <c r="G751" s="189"/>
    </row>
    <row r="752" spans="1:7" ht="10.5" customHeight="1">
      <c r="A752" s="178"/>
      <c r="B752" s="179"/>
      <c r="C752" s="179"/>
      <c r="D752" s="180"/>
      <c r="E752" s="181"/>
      <c r="F752" s="190"/>
      <c r="G752" s="182"/>
    </row>
    <row r="753" spans="1:7" ht="10.5" customHeight="1">
      <c r="A753" s="183"/>
      <c r="B753" s="184"/>
      <c r="C753" s="184"/>
      <c r="D753" s="186"/>
      <c r="E753" s="187"/>
      <c r="F753" s="188"/>
      <c r="G753" s="189"/>
    </row>
    <row r="754" spans="1:7" ht="10.5" customHeight="1">
      <c r="A754" s="178"/>
      <c r="B754" s="179"/>
      <c r="C754" s="179"/>
      <c r="D754" s="180"/>
      <c r="E754" s="181"/>
      <c r="F754" s="190"/>
      <c r="G754" s="182"/>
    </row>
    <row r="755" spans="1:7" ht="10.5" customHeight="1">
      <c r="A755" s="183"/>
      <c r="B755" s="184"/>
      <c r="C755" s="184"/>
      <c r="D755" s="186"/>
      <c r="E755" s="187"/>
      <c r="F755" s="188"/>
      <c r="G755" s="189"/>
    </row>
    <row r="756" spans="1:7" ht="10.5" customHeight="1">
      <c r="A756" s="178"/>
      <c r="B756" s="179"/>
      <c r="C756" s="179"/>
      <c r="D756" s="180"/>
      <c r="E756" s="181"/>
      <c r="F756" s="190"/>
      <c r="G756" s="182"/>
    </row>
    <row r="757" spans="1:7" ht="10.5" customHeight="1">
      <c r="A757" s="183"/>
      <c r="B757" s="184"/>
      <c r="C757" s="184"/>
      <c r="D757" s="186"/>
      <c r="E757" s="187"/>
      <c r="F757" s="188"/>
      <c r="G757" s="189"/>
    </row>
    <row r="758" spans="1:7" ht="10.5" customHeight="1">
      <c r="A758" s="178"/>
      <c r="B758" s="179"/>
      <c r="C758" s="179"/>
      <c r="D758" s="180"/>
      <c r="E758" s="181"/>
      <c r="F758" s="190"/>
      <c r="G758" s="182"/>
    </row>
    <row r="759" spans="1:7" ht="10.5" customHeight="1">
      <c r="A759" s="183"/>
      <c r="B759" s="184"/>
      <c r="C759" s="184"/>
      <c r="D759" s="186"/>
      <c r="E759" s="187"/>
      <c r="F759" s="188"/>
      <c r="G759" s="189"/>
    </row>
    <row r="760" spans="1:7" ht="10.5" customHeight="1">
      <c r="A760" s="178"/>
      <c r="B760" s="179"/>
      <c r="C760" s="179"/>
      <c r="D760" s="180"/>
      <c r="E760" s="181"/>
      <c r="F760" s="190"/>
      <c r="G760" s="182"/>
    </row>
    <row r="761" spans="1:7" ht="10.5" customHeight="1">
      <c r="A761" s="183"/>
      <c r="B761" s="184"/>
      <c r="C761" s="184"/>
      <c r="D761" s="186"/>
      <c r="E761" s="187"/>
      <c r="F761" s="188"/>
      <c r="G761" s="189"/>
    </row>
    <row r="762" spans="1:7" ht="10.5" customHeight="1">
      <c r="A762" s="178"/>
      <c r="B762" s="179"/>
      <c r="C762" s="179"/>
      <c r="D762" s="180"/>
      <c r="E762" s="181"/>
      <c r="F762" s="190"/>
      <c r="G762" s="182"/>
    </row>
    <row r="763" spans="1:7" ht="10.5" customHeight="1">
      <c r="A763" s="183"/>
      <c r="B763" s="184"/>
      <c r="C763" s="184"/>
      <c r="D763" s="186"/>
      <c r="E763" s="187"/>
      <c r="F763" s="188"/>
      <c r="G763" s="189"/>
    </row>
    <row r="764" spans="1:7" ht="10.5" customHeight="1">
      <c r="A764" s="178"/>
      <c r="B764" s="179"/>
      <c r="C764" s="179"/>
      <c r="D764" s="180"/>
      <c r="E764" s="181"/>
      <c r="F764" s="190"/>
      <c r="G764" s="182"/>
    </row>
    <row r="765" spans="1:7" ht="10.5" customHeight="1">
      <c r="A765" s="183"/>
      <c r="B765" s="184"/>
      <c r="C765" s="184"/>
      <c r="D765" s="186"/>
      <c r="E765" s="187"/>
      <c r="F765" s="188"/>
      <c r="G765" s="189"/>
    </row>
    <row r="766" spans="1:7" ht="10.5" customHeight="1">
      <c r="A766" s="178"/>
      <c r="B766" s="179"/>
      <c r="C766" s="179"/>
      <c r="D766" s="180"/>
      <c r="E766" s="181"/>
      <c r="F766" s="190"/>
      <c r="G766" s="182"/>
    </row>
    <row r="767" spans="1:7" ht="10.5" customHeight="1">
      <c r="A767" s="183"/>
      <c r="B767" s="184"/>
      <c r="C767" s="184"/>
      <c r="D767" s="186"/>
      <c r="E767" s="187"/>
      <c r="F767" s="188"/>
      <c r="G767" s="189"/>
    </row>
    <row r="768" spans="1:7" ht="10.5" customHeight="1">
      <c r="A768" s="178"/>
      <c r="B768" s="179"/>
      <c r="C768" s="179"/>
      <c r="D768" s="180"/>
      <c r="E768" s="181"/>
      <c r="F768" s="190"/>
      <c r="G768" s="182"/>
    </row>
    <row r="769" spans="1:7" ht="10.5" customHeight="1">
      <c r="A769" s="183"/>
      <c r="B769" s="184"/>
      <c r="C769" s="184"/>
      <c r="D769" s="186"/>
      <c r="E769" s="187"/>
      <c r="F769" s="188"/>
      <c r="G769" s="189"/>
    </row>
    <row r="770" spans="1:7" ht="10.5" customHeight="1">
      <c r="A770" s="178"/>
      <c r="B770" s="179"/>
      <c r="C770" s="179"/>
      <c r="D770" s="180"/>
      <c r="E770" s="181"/>
      <c r="F770" s="190"/>
      <c r="G770" s="182"/>
    </row>
    <row r="771" spans="1:7" s="84" customFormat="1" ht="10.5" customHeight="1">
      <c r="A771" s="168"/>
      <c r="B771" s="83"/>
      <c r="C771" s="83"/>
      <c r="D771" s="106"/>
      <c r="E771" s="107"/>
      <c r="F771" s="169"/>
      <c r="G771" s="108"/>
    </row>
    <row r="772" spans="1:7" s="84" customFormat="1" ht="10.5" customHeight="1">
      <c r="A772" s="160"/>
      <c r="B772" s="82"/>
      <c r="C772" s="82"/>
      <c r="D772" s="77"/>
      <c r="E772" s="101"/>
      <c r="F772" s="161"/>
      <c r="G772" s="155"/>
    </row>
    <row r="773" spans="1:7" s="84" customFormat="1" ht="10.5" customHeight="1">
      <c r="A773" s="168"/>
      <c r="B773" s="83"/>
      <c r="C773" s="83"/>
      <c r="D773" s="106"/>
      <c r="E773" s="107"/>
      <c r="F773" s="169"/>
      <c r="G773" s="108"/>
    </row>
    <row r="774" spans="1:7" s="84" customFormat="1" ht="10.5" customHeight="1">
      <c r="A774" s="168"/>
      <c r="B774" s="83"/>
      <c r="C774" s="83"/>
      <c r="D774" s="106"/>
      <c r="E774" s="107"/>
      <c r="F774" s="169"/>
      <c r="G774" s="108"/>
    </row>
    <row r="775" spans="1:7" ht="10.5" customHeight="1">
      <c r="A775" s="183"/>
      <c r="B775" s="184"/>
      <c r="C775" s="184"/>
      <c r="D775" s="186"/>
      <c r="E775" s="187"/>
      <c r="F775" s="188"/>
      <c r="G775" s="189"/>
    </row>
    <row r="776" spans="1:7" ht="10.5" customHeight="1">
      <c r="A776" s="178"/>
      <c r="B776" s="179"/>
      <c r="C776" s="179"/>
      <c r="D776" s="180"/>
      <c r="E776" s="181"/>
      <c r="F776" s="190"/>
      <c r="G776" s="182"/>
    </row>
    <row r="777" spans="1:7" ht="10.5" customHeight="1">
      <c r="A777" s="183"/>
      <c r="B777" s="184"/>
      <c r="C777" s="184"/>
      <c r="D777" s="186"/>
      <c r="E777" s="187"/>
      <c r="F777" s="188"/>
      <c r="G777" s="189"/>
    </row>
    <row r="778" spans="1:7" ht="10.5" customHeight="1">
      <c r="A778" s="178"/>
      <c r="B778" s="179"/>
      <c r="C778" s="179"/>
      <c r="D778" s="180"/>
      <c r="E778" s="181"/>
      <c r="F778" s="190"/>
      <c r="G778" s="182"/>
    </row>
    <row r="779" spans="1:7" ht="10.5" customHeight="1">
      <c r="A779" s="183"/>
      <c r="B779" s="184"/>
      <c r="C779" s="184"/>
      <c r="D779" s="186"/>
      <c r="E779" s="187"/>
      <c r="F779" s="188"/>
      <c r="G779" s="189"/>
    </row>
    <row r="780" spans="1:7" ht="10.5" customHeight="1">
      <c r="A780" s="178"/>
      <c r="B780" s="179"/>
      <c r="C780" s="179"/>
      <c r="D780" s="180"/>
      <c r="E780" s="181"/>
      <c r="F780" s="190"/>
      <c r="G780" s="182"/>
    </row>
    <row r="781" spans="1:7" ht="10.5" customHeight="1">
      <c r="A781" s="183"/>
      <c r="B781" s="184"/>
      <c r="C781" s="184"/>
      <c r="D781" s="186"/>
      <c r="E781" s="187"/>
      <c r="F781" s="188"/>
      <c r="G781" s="189"/>
    </row>
    <row r="782" spans="1:7" ht="10.5" customHeight="1">
      <c r="A782" s="178"/>
      <c r="B782" s="179"/>
      <c r="C782" s="179"/>
      <c r="D782" s="180"/>
      <c r="E782" s="181"/>
      <c r="F782" s="190"/>
      <c r="G782" s="182"/>
    </row>
    <row r="783" spans="1:7" ht="10.5" customHeight="1">
      <c r="A783" s="183"/>
      <c r="B783" s="184"/>
      <c r="C783" s="184"/>
      <c r="D783" s="186"/>
      <c r="E783" s="187"/>
      <c r="F783" s="188"/>
      <c r="G783" s="189"/>
    </row>
    <row r="784" spans="1:7" ht="10.5" customHeight="1">
      <c r="A784" s="178"/>
      <c r="B784" s="179"/>
      <c r="C784" s="179"/>
      <c r="D784" s="180"/>
      <c r="E784" s="181"/>
      <c r="F784" s="190"/>
      <c r="G784" s="182"/>
    </row>
    <row r="785" spans="1:7" ht="10.5" customHeight="1">
      <c r="A785" s="183"/>
      <c r="B785" s="184"/>
      <c r="C785" s="184"/>
      <c r="D785" s="186"/>
      <c r="E785" s="187"/>
      <c r="F785" s="188"/>
      <c r="G785" s="189"/>
    </row>
    <row r="786" spans="1:7" ht="10.5" customHeight="1">
      <c r="A786" s="178"/>
      <c r="B786" s="179"/>
      <c r="C786" s="179"/>
      <c r="D786" s="180"/>
      <c r="E786" s="181"/>
      <c r="F786" s="190"/>
      <c r="G786" s="182"/>
    </row>
    <row r="787" spans="1:7" ht="10.5" customHeight="1">
      <c r="A787" s="183"/>
      <c r="B787" s="184"/>
      <c r="C787" s="184"/>
      <c r="D787" s="186"/>
      <c r="E787" s="187"/>
      <c r="F787" s="188"/>
      <c r="G787" s="189"/>
    </row>
    <row r="788" spans="1:7" ht="10.5" customHeight="1">
      <c r="A788" s="178"/>
      <c r="B788" s="179"/>
      <c r="C788" s="179"/>
      <c r="D788" s="180"/>
      <c r="E788" s="181"/>
      <c r="F788" s="190"/>
      <c r="G788" s="182"/>
    </row>
    <row r="789" spans="1:7" ht="10.5" customHeight="1">
      <c r="A789" s="183"/>
      <c r="B789" s="184"/>
      <c r="C789" s="184"/>
      <c r="D789" s="186"/>
      <c r="E789" s="187"/>
      <c r="F789" s="188"/>
      <c r="G789" s="189"/>
    </row>
    <row r="790" spans="1:7" ht="10.5" customHeight="1">
      <c r="A790" s="178"/>
      <c r="B790" s="179"/>
      <c r="C790" s="179"/>
      <c r="D790" s="180"/>
      <c r="E790" s="181"/>
      <c r="F790" s="190"/>
      <c r="G790" s="182"/>
    </row>
    <row r="791" spans="1:7" ht="10.5" customHeight="1">
      <c r="A791" s="183"/>
      <c r="B791" s="184"/>
      <c r="C791" s="184"/>
      <c r="D791" s="186"/>
      <c r="E791" s="187"/>
      <c r="F791" s="188"/>
      <c r="G791" s="189"/>
    </row>
    <row r="792" spans="1:7" ht="10.5" customHeight="1">
      <c r="A792" s="178"/>
      <c r="B792" s="179"/>
      <c r="C792" s="179"/>
      <c r="D792" s="180"/>
      <c r="E792" s="181"/>
      <c r="F792" s="190"/>
      <c r="G792" s="182"/>
    </row>
    <row r="793" spans="1:7" ht="10.5" customHeight="1">
      <c r="A793" s="183"/>
      <c r="B793" s="184"/>
      <c r="C793" s="184"/>
      <c r="D793" s="186"/>
      <c r="E793" s="187"/>
      <c r="F793" s="188"/>
      <c r="G793" s="189"/>
    </row>
    <row r="794" spans="1:7" ht="10.5" customHeight="1">
      <c r="A794" s="178"/>
      <c r="B794" s="179"/>
      <c r="C794" s="179"/>
      <c r="D794" s="180"/>
      <c r="E794" s="181"/>
      <c r="F794" s="190"/>
      <c r="G794" s="182"/>
    </row>
    <row r="795" spans="1:7" ht="10.5" customHeight="1">
      <c r="A795" s="183"/>
      <c r="B795" s="184"/>
      <c r="C795" s="184"/>
      <c r="D795" s="186"/>
      <c r="E795" s="187"/>
      <c r="F795" s="188"/>
      <c r="G795" s="189"/>
    </row>
    <row r="796" spans="1:7" ht="10.5" customHeight="1">
      <c r="A796" s="178"/>
      <c r="B796" s="179"/>
      <c r="C796" s="179"/>
      <c r="D796" s="180"/>
      <c r="E796" s="181"/>
      <c r="F796" s="190"/>
      <c r="G796" s="182"/>
    </row>
    <row r="797" spans="1:7" ht="10.5" customHeight="1">
      <c r="A797" s="183"/>
      <c r="B797" s="184"/>
      <c r="C797" s="184"/>
      <c r="D797" s="186"/>
      <c r="E797" s="187"/>
      <c r="F797" s="188"/>
      <c r="G797" s="189"/>
    </row>
    <row r="798" spans="1:7" ht="10.5" customHeight="1">
      <c r="A798" s="178"/>
      <c r="B798" s="179"/>
      <c r="C798" s="179"/>
      <c r="D798" s="180"/>
      <c r="E798" s="181"/>
      <c r="F798" s="190"/>
      <c r="G798" s="182"/>
    </row>
    <row r="799" spans="1:7" ht="10.5" customHeight="1">
      <c r="A799" s="183"/>
      <c r="B799" s="184"/>
      <c r="C799" s="184"/>
      <c r="D799" s="186"/>
      <c r="E799" s="187"/>
      <c r="F799" s="188"/>
      <c r="G799" s="189"/>
    </row>
    <row r="800" spans="1:7" ht="10.5" customHeight="1">
      <c r="A800" s="178"/>
      <c r="B800" s="179"/>
      <c r="C800" s="179"/>
      <c r="D800" s="180"/>
      <c r="E800" s="181"/>
      <c r="F800" s="190"/>
      <c r="G800" s="182"/>
    </row>
    <row r="801" spans="1:7" ht="10.5" customHeight="1">
      <c r="A801" s="183"/>
      <c r="B801" s="184"/>
      <c r="C801" s="184"/>
      <c r="D801" s="186"/>
      <c r="E801" s="187"/>
      <c r="F801" s="188"/>
      <c r="G801" s="189"/>
    </row>
    <row r="802" spans="1:7" ht="10.5" customHeight="1">
      <c r="A802" s="197"/>
      <c r="B802" s="198"/>
      <c r="C802" s="198"/>
      <c r="D802" s="199"/>
      <c r="E802" s="200"/>
      <c r="F802" s="201"/>
      <c r="G802" s="202"/>
    </row>
    <row r="803" spans="1:7" ht="10.5" customHeight="1">
      <c r="A803" s="191"/>
      <c r="B803" s="192"/>
      <c r="C803" s="192"/>
      <c r="D803" s="193"/>
      <c r="E803" s="194"/>
      <c r="F803" s="195"/>
      <c r="G803" s="196"/>
    </row>
    <row r="804" spans="1:7" ht="10.5" customHeight="1">
      <c r="A804" s="178"/>
      <c r="B804" s="179"/>
      <c r="C804" s="179"/>
      <c r="D804" s="180"/>
      <c r="E804" s="181"/>
      <c r="F804" s="190"/>
      <c r="G804" s="182"/>
    </row>
    <row r="805" spans="1:7" ht="10.5" customHeight="1">
      <c r="A805" s="183"/>
      <c r="B805" s="184"/>
      <c r="C805" s="184"/>
      <c r="D805" s="186"/>
      <c r="E805" s="187"/>
      <c r="F805" s="188"/>
      <c r="G805" s="189"/>
    </row>
    <row r="806" spans="1:7" ht="10.5" customHeight="1">
      <c r="A806" s="178"/>
      <c r="B806" s="179"/>
      <c r="C806" s="179"/>
      <c r="D806" s="180"/>
      <c r="E806" s="181"/>
      <c r="F806" s="190"/>
      <c r="G806" s="182"/>
    </row>
    <row r="807" spans="1:7" ht="10.5" customHeight="1">
      <c r="A807" s="183"/>
      <c r="B807" s="184"/>
      <c r="C807" s="184"/>
      <c r="D807" s="186"/>
      <c r="E807" s="187"/>
      <c r="F807" s="188"/>
      <c r="G807" s="189"/>
    </row>
    <row r="808" spans="1:7" ht="10.5" customHeight="1">
      <c r="A808" s="178"/>
      <c r="B808" s="179"/>
      <c r="C808" s="179"/>
      <c r="D808" s="180"/>
      <c r="E808" s="181"/>
      <c r="F808" s="190"/>
      <c r="G808" s="182"/>
    </row>
    <row r="809" spans="1:7" ht="10.5" customHeight="1">
      <c r="A809" s="183"/>
      <c r="B809" s="184"/>
      <c r="C809" s="184"/>
      <c r="D809" s="186"/>
      <c r="E809" s="187"/>
      <c r="F809" s="188"/>
      <c r="G809" s="189"/>
    </row>
    <row r="810" spans="1:7" ht="10.5" customHeight="1">
      <c r="A810" s="178"/>
      <c r="B810" s="179"/>
      <c r="C810" s="179"/>
      <c r="D810" s="180"/>
      <c r="E810" s="181"/>
      <c r="F810" s="190"/>
      <c r="G810" s="182"/>
    </row>
    <row r="811" spans="1:7" ht="10.5" customHeight="1">
      <c r="A811" s="183"/>
      <c r="B811" s="184"/>
      <c r="C811" s="184"/>
      <c r="D811" s="186"/>
      <c r="E811" s="187"/>
      <c r="F811" s="188"/>
      <c r="G811" s="189"/>
    </row>
    <row r="812" spans="1:7" ht="10.5" customHeight="1">
      <c r="A812" s="178"/>
      <c r="B812" s="179"/>
      <c r="C812" s="179"/>
      <c r="D812" s="180"/>
      <c r="E812" s="181"/>
      <c r="F812" s="190"/>
      <c r="G812" s="182"/>
    </row>
    <row r="813" spans="1:7" ht="10.5" customHeight="1">
      <c r="A813" s="183"/>
      <c r="B813" s="184"/>
      <c r="C813" s="184"/>
      <c r="D813" s="186"/>
      <c r="E813" s="187"/>
      <c r="F813" s="188"/>
      <c r="G813" s="189"/>
    </row>
    <row r="814" spans="1:7" ht="10.5" customHeight="1">
      <c r="A814" s="178"/>
      <c r="B814" s="179"/>
      <c r="C814" s="179"/>
      <c r="D814" s="180"/>
      <c r="E814" s="181"/>
      <c r="F814" s="190"/>
      <c r="G814" s="182"/>
    </row>
    <row r="815" spans="1:7" ht="10.5" customHeight="1">
      <c r="A815" s="183"/>
      <c r="B815" s="184"/>
      <c r="C815" s="184"/>
      <c r="D815" s="186"/>
      <c r="E815" s="187"/>
      <c r="F815" s="188"/>
      <c r="G815" s="189"/>
    </row>
    <row r="816" spans="1:7" ht="10.5" customHeight="1">
      <c r="A816" s="178"/>
      <c r="B816" s="179"/>
      <c r="C816" s="179"/>
      <c r="D816" s="180"/>
      <c r="E816" s="181"/>
      <c r="F816" s="190"/>
      <c r="G816" s="182"/>
    </row>
    <row r="817" spans="1:7" ht="10.5" customHeight="1">
      <c r="A817" s="183"/>
      <c r="B817" s="184"/>
      <c r="C817" s="184"/>
      <c r="D817" s="186"/>
      <c r="E817" s="187"/>
      <c r="F817" s="186"/>
      <c r="G817" s="189"/>
    </row>
    <row r="818" spans="1:7" ht="10.5" customHeight="1">
      <c r="A818" s="178"/>
      <c r="B818" s="179"/>
      <c r="C818" s="179"/>
      <c r="D818" s="180"/>
      <c r="E818" s="181"/>
      <c r="F818" s="190"/>
      <c r="G818" s="182"/>
    </row>
    <row r="819" spans="1:7" ht="10.5" customHeight="1">
      <c r="A819" s="183"/>
      <c r="B819" s="184"/>
      <c r="C819" s="184"/>
      <c r="D819" s="186"/>
      <c r="E819" s="187"/>
      <c r="F819" s="186"/>
      <c r="G819" s="189"/>
    </row>
    <row r="820" spans="1:7" ht="10.5" customHeight="1">
      <c r="A820" s="178"/>
      <c r="B820" s="179"/>
      <c r="C820" s="179"/>
      <c r="D820" s="180"/>
      <c r="E820" s="181"/>
      <c r="F820" s="190"/>
      <c r="G820" s="182"/>
    </row>
    <row r="821" spans="1:7" ht="10.5" customHeight="1">
      <c r="A821" s="183"/>
      <c r="B821" s="184"/>
      <c r="C821" s="184"/>
      <c r="D821" s="186"/>
      <c r="E821" s="187"/>
      <c r="F821" s="186"/>
      <c r="G821" s="189"/>
    </row>
    <row r="822" spans="1:7" ht="10.5" customHeight="1">
      <c r="A822" s="178"/>
      <c r="B822" s="179"/>
      <c r="C822" s="179"/>
      <c r="D822" s="180"/>
      <c r="E822" s="181"/>
      <c r="F822" s="190"/>
      <c r="G822" s="182"/>
    </row>
    <row r="823" spans="1:7" ht="10.5" customHeight="1">
      <c r="A823" s="183"/>
      <c r="B823" s="184"/>
      <c r="C823" s="184"/>
      <c r="D823" s="186"/>
      <c r="E823" s="187"/>
      <c r="F823" s="186"/>
      <c r="G823" s="189"/>
    </row>
    <row r="824" spans="1:7" ht="10.5" customHeight="1">
      <c r="A824" s="178"/>
      <c r="B824" s="179"/>
      <c r="C824" s="179"/>
      <c r="D824" s="180"/>
      <c r="E824" s="181"/>
      <c r="F824" s="190"/>
      <c r="G824" s="182"/>
    </row>
    <row r="825" spans="1:7" ht="10.5" customHeight="1">
      <c r="A825" s="183"/>
      <c r="B825" s="184"/>
      <c r="C825" s="184"/>
      <c r="D825" s="186"/>
      <c r="E825" s="187"/>
      <c r="F825" s="188"/>
      <c r="G825" s="189"/>
    </row>
    <row r="826" spans="1:7" ht="10.5" customHeight="1">
      <c r="A826" s="178"/>
      <c r="B826" s="179"/>
      <c r="C826" s="179"/>
      <c r="D826" s="180"/>
      <c r="E826" s="181"/>
      <c r="F826" s="190"/>
      <c r="G826" s="182"/>
    </row>
    <row r="827" spans="1:7" ht="10.5" customHeight="1">
      <c r="A827" s="183"/>
      <c r="B827" s="184"/>
      <c r="C827" s="184"/>
      <c r="D827" s="186"/>
      <c r="E827" s="187"/>
      <c r="F827" s="188"/>
      <c r="G827" s="189"/>
    </row>
    <row r="828" spans="1:7" ht="10.5" customHeight="1">
      <c r="A828" s="178"/>
      <c r="B828" s="179"/>
      <c r="C828" s="179"/>
      <c r="D828" s="180"/>
      <c r="E828" s="181"/>
      <c r="F828" s="190"/>
      <c r="G828" s="182"/>
    </row>
    <row r="829" spans="1:7" ht="10.5" customHeight="1">
      <c r="A829" s="183"/>
      <c r="B829" s="184"/>
      <c r="C829" s="184"/>
      <c r="D829" s="186"/>
      <c r="E829" s="187"/>
      <c r="F829" s="188"/>
      <c r="G829" s="189"/>
    </row>
    <row r="830" spans="1:7" ht="10.5" customHeight="1">
      <c r="A830" s="191"/>
      <c r="B830" s="192"/>
      <c r="C830" s="179"/>
      <c r="D830" s="193"/>
      <c r="E830" s="194"/>
      <c r="F830" s="195"/>
      <c r="G830" s="196"/>
    </row>
    <row r="831" spans="1:7" ht="10.5" customHeight="1">
      <c r="A831" s="183"/>
      <c r="B831" s="184"/>
      <c r="C831" s="184"/>
      <c r="D831" s="186"/>
      <c r="E831" s="187"/>
      <c r="F831" s="188"/>
      <c r="G831" s="189"/>
    </row>
    <row r="832" spans="1:7" ht="10.5" customHeight="1">
      <c r="A832" s="178"/>
      <c r="B832" s="179"/>
      <c r="C832" s="179"/>
      <c r="D832" s="180"/>
      <c r="E832" s="181"/>
      <c r="F832" s="190"/>
      <c r="G832" s="182"/>
    </row>
    <row r="833" spans="1:7" ht="10.5" customHeight="1">
      <c r="A833" s="183"/>
      <c r="B833" s="184"/>
      <c r="C833" s="184"/>
      <c r="D833" s="186"/>
      <c r="E833" s="187"/>
      <c r="F833" s="188"/>
      <c r="G833" s="189"/>
    </row>
    <row r="834" spans="1:7" ht="10.5" customHeight="1">
      <c r="A834" s="178"/>
      <c r="B834" s="179"/>
      <c r="C834" s="179"/>
      <c r="D834" s="180"/>
      <c r="E834" s="181"/>
      <c r="F834" s="190"/>
      <c r="G834" s="182"/>
    </row>
    <row r="835" spans="1:7" ht="10.5" customHeight="1">
      <c r="A835" s="183"/>
      <c r="B835" s="184"/>
      <c r="C835" s="184"/>
      <c r="D835" s="186"/>
      <c r="E835" s="187"/>
      <c r="F835" s="188"/>
      <c r="G835" s="189"/>
    </row>
    <row r="836" spans="1:7" ht="10.5" customHeight="1">
      <c r="A836" s="178"/>
      <c r="B836" s="179"/>
      <c r="C836" s="179"/>
      <c r="D836" s="180"/>
      <c r="E836" s="181"/>
      <c r="F836" s="190"/>
      <c r="G836" s="182"/>
    </row>
    <row r="837" spans="1:7" ht="10.5" customHeight="1">
      <c r="A837" s="183"/>
      <c r="B837" s="184"/>
      <c r="C837" s="184"/>
      <c r="D837" s="186"/>
      <c r="E837" s="187"/>
      <c r="F837" s="188"/>
      <c r="G837" s="189"/>
    </row>
    <row r="838" spans="1:7" ht="10.5" customHeight="1">
      <c r="A838" s="178"/>
      <c r="B838" s="179"/>
      <c r="C838" s="179"/>
      <c r="D838" s="180"/>
      <c r="E838" s="181"/>
      <c r="F838" s="190"/>
      <c r="G838" s="182"/>
    </row>
    <row r="839" spans="1:7" ht="10.5" customHeight="1">
      <c r="A839" s="183"/>
      <c r="B839" s="184"/>
      <c r="C839" s="184"/>
      <c r="D839" s="186"/>
      <c r="E839" s="187"/>
      <c r="F839" s="188"/>
      <c r="G839" s="189"/>
    </row>
    <row r="840" spans="1:7" ht="10.5" customHeight="1">
      <c r="A840" s="178"/>
      <c r="B840" s="179"/>
      <c r="C840" s="179"/>
      <c r="D840" s="180"/>
      <c r="E840" s="181"/>
      <c r="F840" s="190"/>
      <c r="G840" s="182"/>
    </row>
    <row r="841" spans="1:7" ht="10.5" customHeight="1">
      <c r="A841" s="183"/>
      <c r="B841" s="184"/>
      <c r="C841" s="184"/>
      <c r="D841" s="186"/>
      <c r="E841" s="187"/>
      <c r="F841" s="188"/>
      <c r="G841" s="189"/>
    </row>
    <row r="842" spans="1:7" ht="10.5" customHeight="1">
      <c r="A842" s="178"/>
      <c r="B842" s="179"/>
      <c r="C842" s="179"/>
      <c r="D842" s="180"/>
      <c r="E842" s="181"/>
      <c r="F842" s="190"/>
      <c r="G842" s="182"/>
    </row>
    <row r="843" spans="1:7" ht="10.5" customHeight="1">
      <c r="A843" s="183"/>
      <c r="B843" s="184"/>
      <c r="C843" s="184"/>
      <c r="D843" s="186"/>
      <c r="E843" s="187"/>
      <c r="F843" s="188"/>
      <c r="G843" s="189"/>
    </row>
    <row r="844" spans="1:7" ht="10.5" customHeight="1">
      <c r="A844" s="178"/>
      <c r="B844" s="179"/>
      <c r="C844" s="179"/>
      <c r="D844" s="180"/>
      <c r="E844" s="181"/>
      <c r="F844" s="190"/>
      <c r="G844" s="182"/>
    </row>
    <row r="845" spans="1:7" ht="10.5" customHeight="1">
      <c r="A845" s="183"/>
      <c r="B845" s="184"/>
      <c r="C845" s="184"/>
      <c r="D845" s="186"/>
      <c r="E845" s="187"/>
      <c r="F845" s="188"/>
      <c r="G845" s="189"/>
    </row>
    <row r="846" spans="1:7" ht="10.5" customHeight="1">
      <c r="A846" s="178"/>
      <c r="B846" s="179"/>
      <c r="C846" s="179"/>
      <c r="D846" s="180"/>
      <c r="E846" s="181"/>
      <c r="F846" s="190"/>
      <c r="G846" s="182"/>
    </row>
    <row r="847" spans="1:7" ht="10.5" customHeight="1">
      <c r="A847" s="183"/>
      <c r="B847" s="184"/>
      <c r="C847" s="184"/>
      <c r="D847" s="186"/>
      <c r="E847" s="187"/>
      <c r="F847" s="188"/>
      <c r="G847" s="189"/>
    </row>
    <row r="848" spans="1:7" ht="10.5" customHeight="1">
      <c r="A848" s="178"/>
      <c r="B848" s="179"/>
      <c r="C848" s="179"/>
      <c r="D848" s="180"/>
      <c r="E848" s="181"/>
      <c r="F848" s="190"/>
      <c r="G848" s="182"/>
    </row>
    <row r="849" spans="1:7" ht="10.5" customHeight="1">
      <c r="A849" s="183"/>
      <c r="B849" s="184"/>
      <c r="C849" s="184"/>
      <c r="D849" s="186"/>
      <c r="E849" s="187"/>
      <c r="F849" s="188"/>
      <c r="G849" s="189"/>
    </row>
    <row r="850" spans="1:7" ht="10.5" customHeight="1">
      <c r="A850" s="178"/>
      <c r="B850" s="179"/>
      <c r="C850" s="179"/>
      <c r="D850" s="180"/>
      <c r="E850" s="181"/>
      <c r="F850" s="190"/>
      <c r="G850" s="182"/>
    </row>
    <row r="851" spans="1:7" ht="10.5" customHeight="1">
      <c r="A851" s="183"/>
      <c r="B851" s="184"/>
      <c r="C851" s="184"/>
      <c r="D851" s="186"/>
      <c r="E851" s="187"/>
      <c r="F851" s="188"/>
      <c r="G851" s="189"/>
    </row>
    <row r="852" spans="1:7" ht="10.5" customHeight="1">
      <c r="A852" s="178"/>
      <c r="B852" s="179"/>
      <c r="C852" s="179"/>
      <c r="D852" s="180"/>
      <c r="E852" s="181"/>
      <c r="F852" s="190"/>
      <c r="G852" s="182"/>
    </row>
    <row r="853" spans="1:7" ht="10.5" customHeight="1">
      <c r="A853" s="183"/>
      <c r="B853" s="184"/>
      <c r="C853" s="184"/>
      <c r="D853" s="186"/>
      <c r="E853" s="187"/>
      <c r="F853" s="188"/>
      <c r="G853" s="189"/>
    </row>
    <row r="854" spans="1:7" ht="10.5" customHeight="1">
      <c r="A854" s="178"/>
      <c r="B854" s="179"/>
      <c r="C854" s="179"/>
      <c r="D854" s="180"/>
      <c r="E854" s="181"/>
      <c r="F854" s="190"/>
      <c r="G854" s="182"/>
    </row>
    <row r="855" spans="1:7" ht="10.5" customHeight="1">
      <c r="A855" s="183"/>
      <c r="B855" s="184"/>
      <c r="C855" s="184"/>
      <c r="D855" s="186"/>
      <c r="E855" s="187"/>
      <c r="F855" s="188"/>
      <c r="G855" s="189"/>
    </row>
    <row r="856" spans="1:7" ht="10.5" customHeight="1">
      <c r="A856" s="178"/>
      <c r="B856" s="179"/>
      <c r="C856" s="179"/>
      <c r="D856" s="180"/>
      <c r="E856" s="181"/>
      <c r="F856" s="190"/>
      <c r="G856" s="182"/>
    </row>
    <row r="857" spans="1:7" ht="10.5" customHeight="1">
      <c r="A857" s="183"/>
      <c r="B857" s="184"/>
      <c r="C857" s="184"/>
      <c r="D857" s="186"/>
      <c r="E857" s="187"/>
      <c r="F857" s="188"/>
      <c r="G857" s="189"/>
    </row>
    <row r="858" spans="1:7" ht="10.5" customHeight="1">
      <c r="A858" s="178"/>
      <c r="B858" s="179"/>
      <c r="C858" s="179"/>
      <c r="D858" s="180"/>
      <c r="E858" s="181"/>
      <c r="F858" s="190"/>
      <c r="G858" s="182"/>
    </row>
    <row r="859" spans="1:7" ht="10.5" customHeight="1">
      <c r="A859" s="183"/>
      <c r="B859" s="184"/>
      <c r="C859" s="184"/>
      <c r="D859" s="186"/>
      <c r="E859" s="187"/>
      <c r="F859" s="188"/>
      <c r="G859" s="189"/>
    </row>
    <row r="860" spans="1:7" ht="10.5" customHeight="1">
      <c r="A860" s="178"/>
      <c r="B860" s="179"/>
      <c r="C860" s="179"/>
      <c r="D860" s="180"/>
      <c r="E860" s="181"/>
      <c r="F860" s="190"/>
      <c r="G860" s="182"/>
    </row>
    <row r="861" spans="1:7" ht="10.5" customHeight="1">
      <c r="A861" s="191"/>
      <c r="B861" s="192"/>
      <c r="C861" s="192"/>
      <c r="D861" s="193"/>
      <c r="E861" s="194"/>
      <c r="F861" s="195"/>
      <c r="G861" s="196"/>
    </row>
    <row r="862" spans="1:7" ht="10.5" customHeight="1">
      <c r="A862" s="191"/>
      <c r="B862" s="192"/>
      <c r="C862" s="192"/>
      <c r="D862" s="193"/>
      <c r="E862" s="194"/>
      <c r="F862" s="195"/>
      <c r="G862" s="196"/>
    </row>
    <row r="863" spans="1:7" ht="10.5" customHeight="1">
      <c r="A863" s="183"/>
      <c r="B863" s="184"/>
      <c r="C863" s="184"/>
      <c r="D863" s="186"/>
      <c r="E863" s="187"/>
      <c r="F863" s="188"/>
      <c r="G863" s="189"/>
    </row>
    <row r="864" spans="1:7" ht="10.5" customHeight="1">
      <c r="A864" s="178"/>
      <c r="B864" s="179"/>
      <c r="C864" s="179"/>
      <c r="D864" s="180"/>
      <c r="E864" s="181"/>
      <c r="F864" s="190"/>
      <c r="G864" s="182"/>
    </row>
    <row r="865" spans="1:7" ht="10.5" customHeight="1">
      <c r="A865" s="183"/>
      <c r="B865" s="184"/>
      <c r="C865" s="184"/>
      <c r="D865" s="186"/>
      <c r="E865" s="187"/>
      <c r="F865" s="188"/>
      <c r="G865" s="189"/>
    </row>
    <row r="866" spans="1:7" ht="10.5" customHeight="1">
      <c r="A866" s="178"/>
      <c r="B866" s="179"/>
      <c r="C866" s="179"/>
      <c r="D866" s="180"/>
      <c r="E866" s="181"/>
      <c r="F866" s="190"/>
      <c r="G866" s="182"/>
    </row>
    <row r="867" spans="1:7" ht="10.5" customHeight="1">
      <c r="A867" s="183"/>
      <c r="B867" s="184"/>
      <c r="C867" s="184"/>
      <c r="D867" s="186"/>
      <c r="E867" s="187"/>
      <c r="F867" s="188"/>
      <c r="G867" s="189"/>
    </row>
    <row r="868" spans="1:7" ht="10.5" customHeight="1">
      <c r="A868" s="178"/>
      <c r="B868" s="179"/>
      <c r="C868" s="179"/>
      <c r="D868" s="180"/>
      <c r="E868" s="181"/>
      <c r="F868" s="190"/>
      <c r="G868" s="182"/>
    </row>
    <row r="869" spans="1:7" ht="10.5" customHeight="1">
      <c r="A869" s="183"/>
      <c r="B869" s="184"/>
      <c r="C869" s="184"/>
      <c r="D869" s="186"/>
      <c r="E869" s="187"/>
      <c r="F869" s="188"/>
      <c r="G869" s="189"/>
    </row>
    <row r="870" spans="1:7" ht="10.5" customHeight="1">
      <c r="A870" s="178"/>
      <c r="B870" s="179"/>
      <c r="C870" s="179"/>
      <c r="D870" s="180"/>
      <c r="E870" s="181"/>
      <c r="F870" s="190"/>
      <c r="G870" s="182"/>
    </row>
    <row r="871" spans="1:7" ht="10.5" customHeight="1">
      <c r="A871" s="183"/>
      <c r="B871" s="184"/>
      <c r="C871" s="184"/>
      <c r="D871" s="186"/>
      <c r="E871" s="187"/>
      <c r="F871" s="186"/>
      <c r="G871" s="189"/>
    </row>
    <row r="872" spans="1:7" ht="10.5" customHeight="1">
      <c r="A872" s="178"/>
      <c r="B872" s="179"/>
      <c r="C872" s="179"/>
      <c r="D872" s="180"/>
      <c r="E872" s="181"/>
      <c r="F872" s="190"/>
      <c r="G872" s="182"/>
    </row>
    <row r="873" spans="1:7" ht="10.5" customHeight="1">
      <c r="A873" s="183"/>
      <c r="B873" s="184"/>
      <c r="C873" s="184"/>
      <c r="D873" s="186"/>
      <c r="E873" s="187"/>
      <c r="F873" s="186"/>
      <c r="G873" s="189"/>
    </row>
    <row r="874" spans="1:7" ht="10.5" customHeight="1">
      <c r="A874" s="178"/>
      <c r="B874" s="179"/>
      <c r="C874" s="179"/>
      <c r="D874" s="180"/>
      <c r="E874" s="181"/>
      <c r="F874" s="190"/>
      <c r="G874" s="182"/>
    </row>
    <row r="875" spans="1:7" ht="10.5" customHeight="1">
      <c r="A875" s="183"/>
      <c r="B875" s="184"/>
      <c r="C875" s="184"/>
      <c r="D875" s="186"/>
      <c r="E875" s="187"/>
      <c r="F875" s="186"/>
      <c r="G875" s="189"/>
    </row>
    <row r="876" spans="1:7" ht="10.5" customHeight="1">
      <c r="A876" s="197"/>
      <c r="B876" s="198"/>
      <c r="C876" s="198"/>
      <c r="D876" s="199"/>
      <c r="E876" s="200"/>
      <c r="F876" s="201"/>
      <c r="G876" s="202"/>
    </row>
    <row r="877" spans="1:7" ht="10.5" customHeight="1">
      <c r="A877" s="191"/>
      <c r="B877" s="192"/>
      <c r="C877" s="192"/>
      <c r="D877" s="193"/>
      <c r="E877" s="194"/>
      <c r="F877" s="193"/>
      <c r="G877" s="196"/>
    </row>
    <row r="878" spans="1:7" ht="10.5" customHeight="1">
      <c r="A878" s="178"/>
      <c r="B878" s="179"/>
      <c r="C878" s="179"/>
      <c r="D878" s="180"/>
      <c r="E878" s="181"/>
      <c r="F878" s="190"/>
      <c r="G878" s="182"/>
    </row>
    <row r="879" spans="1:7" ht="10.5" customHeight="1">
      <c r="A879" s="183"/>
      <c r="B879" s="184"/>
      <c r="C879" s="184"/>
      <c r="D879" s="186"/>
      <c r="E879" s="187"/>
      <c r="F879" s="188"/>
      <c r="G879" s="189"/>
    </row>
    <row r="880" spans="1:7" ht="10.5" customHeight="1">
      <c r="A880" s="178"/>
      <c r="B880" s="179"/>
      <c r="C880" s="179"/>
      <c r="D880" s="180"/>
      <c r="E880" s="181"/>
      <c r="F880" s="190"/>
      <c r="G880" s="182"/>
    </row>
    <row r="881" spans="1:7" ht="10.5" customHeight="1">
      <c r="A881" s="183"/>
      <c r="B881" s="184"/>
      <c r="C881" s="184"/>
      <c r="D881" s="186"/>
      <c r="E881" s="187"/>
      <c r="F881" s="188"/>
      <c r="G881" s="189"/>
    </row>
    <row r="882" spans="1:7" ht="10.5" customHeight="1">
      <c r="A882" s="178"/>
      <c r="B882" s="179"/>
      <c r="C882" s="179"/>
      <c r="D882" s="180"/>
      <c r="E882" s="181"/>
      <c r="F882" s="190"/>
      <c r="G882" s="182"/>
    </row>
    <row r="883" spans="1:7" ht="10.5" customHeight="1">
      <c r="A883" s="183"/>
      <c r="B883" s="184"/>
      <c r="C883" s="184"/>
      <c r="D883" s="186"/>
      <c r="E883" s="187"/>
      <c r="F883" s="188"/>
      <c r="G883" s="189"/>
    </row>
    <row r="884" spans="1:7" ht="10.5" customHeight="1">
      <c r="A884" s="178"/>
      <c r="B884" s="179"/>
      <c r="C884" s="179"/>
      <c r="D884" s="180"/>
      <c r="E884" s="181"/>
      <c r="F884" s="190"/>
      <c r="G884" s="182"/>
    </row>
    <row r="885" spans="1:7" ht="10.5" customHeight="1">
      <c r="A885" s="183"/>
      <c r="B885" s="184"/>
      <c r="C885" s="184"/>
      <c r="D885" s="186"/>
      <c r="E885" s="187"/>
      <c r="F885" s="188"/>
      <c r="G885" s="189"/>
    </row>
    <row r="886" spans="1:7" ht="10.5" customHeight="1">
      <c r="A886" s="191"/>
      <c r="B886" s="192"/>
      <c r="C886" s="179"/>
      <c r="D886" s="193"/>
      <c r="E886" s="194"/>
      <c r="F886" s="195"/>
      <c r="G886" s="196"/>
    </row>
    <row r="887" spans="1:7" ht="10.5" customHeight="1">
      <c r="A887" s="183"/>
      <c r="B887" s="184"/>
      <c r="C887" s="184"/>
      <c r="D887" s="186"/>
      <c r="E887" s="187"/>
      <c r="F887" s="188"/>
      <c r="G887" s="189"/>
    </row>
    <row r="888" spans="1:7" ht="10.5" customHeight="1">
      <c r="A888" s="178"/>
      <c r="B888" s="179"/>
      <c r="C888" s="179"/>
      <c r="D888" s="180"/>
      <c r="E888" s="181"/>
      <c r="F888" s="190"/>
      <c r="G888" s="182"/>
    </row>
    <row r="889" spans="1:7" ht="10.5" customHeight="1">
      <c r="A889" s="183"/>
      <c r="B889" s="184"/>
      <c r="C889" s="184"/>
      <c r="D889" s="186"/>
      <c r="E889" s="187"/>
      <c r="F889" s="188"/>
      <c r="G889" s="189"/>
    </row>
    <row r="890" spans="1:7" ht="10.5" customHeight="1">
      <c r="A890" s="178"/>
      <c r="B890" s="179"/>
      <c r="C890" s="179"/>
      <c r="D890" s="180"/>
      <c r="E890" s="181"/>
      <c r="F890" s="190"/>
      <c r="G890" s="182"/>
    </row>
    <row r="891" spans="1:7" ht="10.5" customHeight="1">
      <c r="A891" s="183"/>
      <c r="B891" s="184"/>
      <c r="C891" s="184"/>
      <c r="D891" s="186"/>
      <c r="E891" s="187"/>
      <c r="F891" s="188"/>
      <c r="G891" s="189"/>
    </row>
    <row r="892" spans="1:7" ht="10.5" customHeight="1">
      <c r="A892" s="178"/>
      <c r="B892" s="179"/>
      <c r="C892" s="179"/>
      <c r="D892" s="180"/>
      <c r="E892" s="181"/>
      <c r="F892" s="190"/>
      <c r="G892" s="182"/>
    </row>
    <row r="893" spans="1:7" ht="10.5" customHeight="1">
      <c r="A893" s="183"/>
      <c r="B893" s="184"/>
      <c r="C893" s="184"/>
      <c r="D893" s="186"/>
      <c r="E893" s="187"/>
      <c r="F893" s="188"/>
      <c r="G893" s="189"/>
    </row>
    <row r="894" spans="1:7" ht="10.5" customHeight="1">
      <c r="A894" s="178"/>
      <c r="B894" s="179"/>
      <c r="C894" s="179"/>
      <c r="D894" s="180"/>
      <c r="E894" s="181"/>
      <c r="F894" s="190"/>
      <c r="G894" s="182"/>
    </row>
    <row r="895" spans="1:7" ht="10.5" customHeight="1">
      <c r="A895" s="183"/>
      <c r="B895" s="184"/>
      <c r="C895" s="184"/>
      <c r="D895" s="186"/>
      <c r="E895" s="187"/>
      <c r="F895" s="188"/>
      <c r="G895" s="189"/>
    </row>
    <row r="896" spans="1:7" ht="10.5" customHeight="1">
      <c r="A896" s="178"/>
      <c r="B896" s="179"/>
      <c r="C896" s="179"/>
      <c r="D896" s="180"/>
      <c r="E896" s="181"/>
      <c r="F896" s="190"/>
      <c r="G896" s="182"/>
    </row>
    <row r="897" spans="1:7" ht="10.5" customHeight="1">
      <c r="A897" s="183"/>
      <c r="B897" s="184"/>
      <c r="C897" s="184"/>
      <c r="D897" s="186"/>
      <c r="E897" s="187"/>
      <c r="F897" s="188"/>
      <c r="G897" s="189"/>
    </row>
    <row r="898" spans="1:7" ht="10.5" customHeight="1">
      <c r="A898" s="178"/>
      <c r="B898" s="179"/>
      <c r="C898" s="179"/>
      <c r="D898" s="180"/>
      <c r="E898" s="181"/>
      <c r="F898" s="190"/>
      <c r="G898" s="182"/>
    </row>
    <row r="899" spans="1:7" ht="10.5" customHeight="1">
      <c r="A899" s="183"/>
      <c r="B899" s="184"/>
      <c r="C899" s="184"/>
      <c r="D899" s="186"/>
      <c r="E899" s="187"/>
      <c r="F899" s="188"/>
      <c r="G899" s="189"/>
    </row>
    <row r="900" spans="1:7" ht="10.5" customHeight="1">
      <c r="A900" s="178"/>
      <c r="B900" s="179"/>
      <c r="C900" s="179"/>
      <c r="D900" s="180"/>
      <c r="E900" s="181"/>
      <c r="F900" s="190"/>
      <c r="G900" s="182"/>
    </row>
    <row r="901" spans="1:7" ht="10.5" customHeight="1">
      <c r="A901" s="183"/>
      <c r="B901" s="184"/>
      <c r="C901" s="184"/>
      <c r="D901" s="186"/>
      <c r="E901" s="187"/>
      <c r="F901" s="188"/>
      <c r="G901" s="189"/>
    </row>
    <row r="902" spans="1:7" ht="10.5" customHeight="1">
      <c r="A902" s="178"/>
      <c r="B902" s="179"/>
      <c r="C902" s="179"/>
      <c r="D902" s="180"/>
      <c r="E902" s="181"/>
      <c r="F902" s="190"/>
      <c r="G902" s="182"/>
    </row>
    <row r="903" spans="1:7" ht="10.5" customHeight="1">
      <c r="A903" s="183"/>
      <c r="B903" s="184"/>
      <c r="C903" s="184"/>
      <c r="D903" s="186"/>
      <c r="E903" s="187"/>
      <c r="F903" s="188"/>
      <c r="G903" s="189"/>
    </row>
    <row r="904" spans="1:7" ht="10.5" customHeight="1">
      <c r="A904" s="178"/>
      <c r="B904" s="179"/>
      <c r="C904" s="179"/>
      <c r="D904" s="180"/>
      <c r="E904" s="181"/>
      <c r="F904" s="190"/>
      <c r="G904" s="182"/>
    </row>
    <row r="905" spans="1:7" ht="10.5" customHeight="1">
      <c r="A905" s="183"/>
      <c r="B905" s="184"/>
      <c r="C905" s="184"/>
      <c r="D905" s="186"/>
      <c r="E905" s="187"/>
      <c r="F905" s="188"/>
      <c r="G905" s="189"/>
    </row>
    <row r="906" spans="1:7" ht="10.5" customHeight="1">
      <c r="A906" s="178"/>
      <c r="B906" s="179"/>
      <c r="C906" s="179"/>
      <c r="D906" s="180"/>
      <c r="E906" s="181"/>
      <c r="F906" s="190"/>
      <c r="G906" s="182"/>
    </row>
    <row r="907" spans="1:7" ht="10.5" customHeight="1">
      <c r="A907" s="183"/>
      <c r="B907" s="184"/>
      <c r="C907" s="184"/>
      <c r="D907" s="186"/>
      <c r="E907" s="187"/>
      <c r="F907" s="188"/>
      <c r="G907" s="189"/>
    </row>
    <row r="908" spans="1:7" ht="10.5" customHeight="1">
      <c r="A908" s="178"/>
      <c r="B908" s="179"/>
      <c r="C908" s="179"/>
      <c r="D908" s="180"/>
      <c r="E908" s="181"/>
      <c r="F908" s="190"/>
      <c r="G908" s="182"/>
    </row>
    <row r="909" spans="1:7" ht="10.5" customHeight="1">
      <c r="A909" s="183"/>
      <c r="B909" s="184"/>
      <c r="C909" s="184"/>
      <c r="D909" s="186"/>
      <c r="E909" s="187"/>
      <c r="F909" s="188"/>
      <c r="G909" s="189"/>
    </row>
    <row r="910" spans="1:7" ht="10.5" customHeight="1">
      <c r="A910" s="178"/>
      <c r="B910" s="179"/>
      <c r="C910" s="179"/>
      <c r="D910" s="180"/>
      <c r="E910" s="181"/>
      <c r="F910" s="190"/>
      <c r="G910" s="182"/>
    </row>
    <row r="911" spans="1:7" ht="10.5" customHeight="1">
      <c r="A911" s="183"/>
      <c r="B911" s="184"/>
      <c r="C911" s="184"/>
      <c r="D911" s="186"/>
      <c r="E911" s="187"/>
      <c r="F911" s="188"/>
      <c r="G911" s="189"/>
    </row>
    <row r="912" spans="1:7" ht="10.5" customHeight="1">
      <c r="A912" s="178"/>
      <c r="B912" s="179"/>
      <c r="C912" s="179"/>
      <c r="D912" s="180"/>
      <c r="E912" s="181"/>
      <c r="F912" s="190"/>
      <c r="G912" s="182"/>
    </row>
    <row r="913" spans="1:7" ht="10.5" customHeight="1">
      <c r="A913" s="183"/>
      <c r="B913" s="184"/>
      <c r="C913" s="184"/>
      <c r="D913" s="186"/>
      <c r="E913" s="187"/>
      <c r="F913" s="188"/>
      <c r="G913" s="189"/>
    </row>
    <row r="914" spans="1:7" ht="10.5" customHeight="1">
      <c r="A914" s="178"/>
      <c r="B914" s="179"/>
      <c r="C914" s="179"/>
      <c r="D914" s="180"/>
      <c r="E914" s="181"/>
      <c r="F914" s="190"/>
      <c r="G914" s="182"/>
    </row>
    <row r="915" spans="1:7" ht="10.5" customHeight="1">
      <c r="A915" s="183"/>
      <c r="B915" s="184"/>
      <c r="C915" s="184"/>
      <c r="D915" s="186"/>
      <c r="E915" s="187"/>
      <c r="F915" s="188"/>
      <c r="G915" s="189"/>
    </row>
    <row r="916" spans="1:7" ht="10.5" customHeight="1">
      <c r="A916" s="178"/>
      <c r="B916" s="179"/>
      <c r="C916" s="179"/>
      <c r="D916" s="180"/>
      <c r="E916" s="181"/>
      <c r="F916" s="190"/>
      <c r="G916" s="182"/>
    </row>
    <row r="917" spans="1:7" ht="10.5" customHeight="1">
      <c r="A917" s="191"/>
      <c r="B917" s="192"/>
      <c r="C917" s="192"/>
      <c r="D917" s="193"/>
      <c r="E917" s="194"/>
      <c r="F917" s="195"/>
      <c r="G917" s="196"/>
    </row>
    <row r="918" spans="1:7" ht="10.5" customHeight="1">
      <c r="A918" s="178"/>
      <c r="B918" s="179"/>
      <c r="C918" s="179"/>
      <c r="D918" s="180"/>
      <c r="E918" s="181"/>
      <c r="F918" s="190"/>
      <c r="G918" s="182"/>
    </row>
    <row r="919" spans="1:7" ht="10.5" customHeight="1">
      <c r="A919" s="183"/>
      <c r="B919" s="184"/>
      <c r="C919" s="184"/>
      <c r="D919" s="186"/>
      <c r="E919" s="187"/>
      <c r="F919" s="188"/>
      <c r="G919" s="189"/>
    </row>
    <row r="920" spans="1:7" ht="10.5" customHeight="1">
      <c r="A920" s="191"/>
      <c r="B920" s="192"/>
      <c r="C920" s="192"/>
      <c r="D920" s="193"/>
      <c r="E920" s="194"/>
      <c r="F920" s="195"/>
      <c r="G920" s="196"/>
    </row>
    <row r="921" spans="1:7" ht="10.5" customHeight="1">
      <c r="A921" s="183"/>
      <c r="B921" s="184"/>
      <c r="C921" s="184"/>
      <c r="D921" s="186"/>
      <c r="E921" s="187"/>
      <c r="F921" s="186"/>
      <c r="G921" s="189"/>
    </row>
    <row r="922" spans="1:7" ht="10.5" customHeight="1">
      <c r="A922" s="178"/>
      <c r="B922" s="179"/>
      <c r="C922" s="179"/>
      <c r="D922" s="180"/>
      <c r="E922" s="181"/>
      <c r="F922" s="180"/>
      <c r="G922" s="182"/>
    </row>
    <row r="923" spans="1:7" ht="10.5" customHeight="1">
      <c r="A923" s="183"/>
      <c r="B923" s="184"/>
      <c r="C923" s="184"/>
      <c r="D923" s="186"/>
      <c r="E923" s="187"/>
      <c r="F923" s="188"/>
      <c r="G923" s="189"/>
    </row>
    <row r="924" spans="1:7" ht="10.5" customHeight="1">
      <c r="A924" s="178"/>
      <c r="B924" s="179"/>
      <c r="C924" s="179"/>
      <c r="D924" s="180"/>
      <c r="E924" s="181"/>
      <c r="F924" s="190"/>
      <c r="G924" s="182"/>
    </row>
    <row r="925" spans="1:7" ht="10.5" customHeight="1">
      <c r="A925" s="183"/>
      <c r="B925" s="184"/>
      <c r="C925" s="184"/>
      <c r="D925" s="186"/>
      <c r="E925" s="187"/>
      <c r="F925" s="188"/>
      <c r="G925" s="189"/>
    </row>
    <row r="926" spans="1:7" ht="10.5" customHeight="1">
      <c r="A926" s="178"/>
      <c r="B926" s="179"/>
      <c r="C926" s="179"/>
      <c r="D926" s="180"/>
      <c r="E926" s="181"/>
      <c r="F926" s="190"/>
      <c r="G926" s="182"/>
    </row>
    <row r="927" spans="1:7" ht="10.5" customHeight="1">
      <c r="A927" s="183"/>
      <c r="B927" s="184"/>
      <c r="C927" s="184"/>
      <c r="D927" s="186"/>
      <c r="E927" s="187"/>
      <c r="F927" s="186"/>
      <c r="G927" s="189"/>
    </row>
    <row r="928" spans="1:7" ht="10.5" customHeight="1">
      <c r="A928" s="178"/>
      <c r="B928" s="179"/>
      <c r="C928" s="179"/>
      <c r="D928" s="180"/>
      <c r="E928" s="181"/>
      <c r="F928" s="190"/>
      <c r="G928" s="182"/>
    </row>
    <row r="929" spans="1:7" ht="10.5" customHeight="1">
      <c r="A929" s="183"/>
      <c r="B929" s="184"/>
      <c r="C929" s="184"/>
      <c r="D929" s="186"/>
      <c r="E929" s="187"/>
      <c r="F929" s="186"/>
      <c r="G929" s="189"/>
    </row>
    <row r="930" spans="1:7" ht="10.5" customHeight="1">
      <c r="A930" s="178"/>
      <c r="B930" s="179"/>
      <c r="C930" s="179"/>
      <c r="D930" s="180"/>
      <c r="E930" s="181"/>
      <c r="F930" s="190"/>
      <c r="G930" s="182"/>
    </row>
    <row r="931" spans="1:7" ht="10.5" customHeight="1">
      <c r="A931" s="183"/>
      <c r="B931" s="184"/>
      <c r="C931" s="184"/>
      <c r="D931" s="186"/>
      <c r="E931" s="187"/>
      <c r="F931" s="186"/>
      <c r="G931" s="189"/>
    </row>
    <row r="932" spans="1:7" ht="10.5" customHeight="1">
      <c r="A932" s="178"/>
      <c r="B932" s="179"/>
      <c r="C932" s="179"/>
      <c r="D932" s="180"/>
      <c r="E932" s="181"/>
      <c r="F932" s="190"/>
      <c r="G932" s="182"/>
    </row>
    <row r="933" spans="1:7" ht="10.5" customHeight="1">
      <c r="A933" s="183"/>
      <c r="B933" s="184"/>
      <c r="C933" s="184"/>
      <c r="D933" s="186"/>
      <c r="E933" s="187"/>
      <c r="F933" s="186"/>
      <c r="G933" s="189"/>
    </row>
    <row r="934" spans="1:7" ht="10.5" customHeight="1">
      <c r="A934" s="178"/>
      <c r="B934" s="179"/>
      <c r="C934" s="179"/>
      <c r="D934" s="180"/>
      <c r="E934" s="181"/>
      <c r="F934" s="190"/>
      <c r="G934" s="182"/>
    </row>
    <row r="935" spans="1:7" ht="10.5" customHeight="1">
      <c r="A935" s="183"/>
      <c r="B935" s="184"/>
      <c r="C935" s="184"/>
      <c r="D935" s="186"/>
      <c r="E935" s="187"/>
      <c r="F935" s="188"/>
      <c r="G935" s="189"/>
    </row>
    <row r="936" spans="1:7" ht="10.5" customHeight="1">
      <c r="A936" s="178"/>
      <c r="B936" s="179"/>
      <c r="C936" s="179"/>
      <c r="D936" s="180"/>
      <c r="E936" s="181"/>
      <c r="F936" s="190"/>
      <c r="G936" s="182"/>
    </row>
    <row r="937" spans="1:7" ht="10.5" customHeight="1">
      <c r="A937" s="183"/>
      <c r="B937" s="184"/>
      <c r="C937" s="184"/>
      <c r="D937" s="186"/>
      <c r="E937" s="187"/>
      <c r="F937" s="188"/>
      <c r="G937" s="189"/>
    </row>
    <row r="938" spans="1:7" ht="10.5" customHeight="1">
      <c r="A938" s="191"/>
      <c r="B938" s="192"/>
      <c r="C938" s="179"/>
      <c r="D938" s="193"/>
      <c r="E938" s="194"/>
      <c r="F938" s="195"/>
      <c r="G938" s="196"/>
    </row>
    <row r="939" spans="1:7" ht="10.5" customHeight="1">
      <c r="A939" s="183"/>
      <c r="B939" s="184"/>
      <c r="C939" s="184"/>
      <c r="D939" s="186"/>
      <c r="E939" s="187"/>
      <c r="F939" s="188"/>
      <c r="G939" s="189"/>
    </row>
    <row r="940" spans="1:7" ht="10.5" customHeight="1">
      <c r="A940" s="178"/>
      <c r="B940" s="179"/>
      <c r="C940" s="179"/>
      <c r="D940" s="180"/>
      <c r="E940" s="181"/>
      <c r="F940" s="190"/>
      <c r="G940" s="182"/>
    </row>
    <row r="941" spans="1:7" ht="10.5" customHeight="1">
      <c r="A941" s="183"/>
      <c r="B941" s="184"/>
      <c r="C941" s="184"/>
      <c r="D941" s="186"/>
      <c r="E941" s="187"/>
      <c r="F941" s="188"/>
      <c r="G941" s="189"/>
    </row>
    <row r="942" spans="1:7" ht="10.5" customHeight="1">
      <c r="A942" s="178"/>
      <c r="B942" s="179"/>
      <c r="C942" s="179"/>
      <c r="D942" s="180"/>
      <c r="E942" s="181"/>
      <c r="F942" s="190"/>
      <c r="G942" s="182"/>
    </row>
    <row r="943" spans="1:7" ht="10.5" customHeight="1">
      <c r="A943" s="183"/>
      <c r="B943" s="184"/>
      <c r="C943" s="184"/>
      <c r="D943" s="186"/>
      <c r="E943" s="187"/>
      <c r="F943" s="188"/>
      <c r="G943" s="189"/>
    </row>
    <row r="944" spans="1:7" ht="10.5" customHeight="1">
      <c r="A944" s="178"/>
      <c r="B944" s="179"/>
      <c r="C944" s="179"/>
      <c r="D944" s="180"/>
      <c r="E944" s="181"/>
      <c r="F944" s="190"/>
      <c r="G944" s="182"/>
    </row>
    <row r="945" spans="1:7" ht="10.5" customHeight="1">
      <c r="A945" s="183"/>
      <c r="B945" s="184"/>
      <c r="C945" s="184"/>
      <c r="D945" s="186"/>
      <c r="E945" s="187"/>
      <c r="F945" s="188"/>
      <c r="G945" s="189"/>
    </row>
    <row r="946" spans="1:7" ht="10.5" customHeight="1">
      <c r="A946" s="178"/>
      <c r="B946" s="179"/>
      <c r="C946" s="179"/>
      <c r="D946" s="180"/>
      <c r="E946" s="181"/>
      <c r="F946" s="190"/>
      <c r="G946" s="182"/>
    </row>
    <row r="947" spans="1:7" ht="10.5" customHeight="1">
      <c r="A947" s="183"/>
      <c r="B947" s="184"/>
      <c r="C947" s="184"/>
      <c r="D947" s="186"/>
      <c r="E947" s="187"/>
      <c r="F947" s="188"/>
      <c r="G947" s="189"/>
    </row>
    <row r="948" spans="1:7" ht="10.5" customHeight="1">
      <c r="A948" s="178"/>
      <c r="B948" s="179"/>
      <c r="C948" s="179"/>
      <c r="D948" s="180"/>
      <c r="E948" s="181"/>
      <c r="F948" s="190"/>
      <c r="G948" s="182"/>
    </row>
    <row r="949" spans="1:7" ht="10.5" customHeight="1">
      <c r="A949" s="183"/>
      <c r="B949" s="184"/>
      <c r="C949" s="184"/>
      <c r="D949" s="186"/>
      <c r="E949" s="187"/>
      <c r="F949" s="188"/>
      <c r="G949" s="189"/>
    </row>
    <row r="950" spans="1:7" ht="10.5" customHeight="1">
      <c r="A950" s="197"/>
      <c r="B950" s="198"/>
      <c r="C950" s="198"/>
      <c r="D950" s="199"/>
      <c r="E950" s="200"/>
      <c r="F950" s="201"/>
      <c r="G950" s="202"/>
    </row>
    <row r="951" spans="1:7" ht="10.5" customHeight="1">
      <c r="A951" s="191"/>
      <c r="B951" s="192"/>
      <c r="C951" s="192"/>
      <c r="D951" s="193"/>
      <c r="E951" s="194"/>
      <c r="F951" s="195"/>
      <c r="G951" s="196"/>
    </row>
    <row r="952" spans="1:7" ht="10.5" customHeight="1">
      <c r="A952" s="178"/>
      <c r="B952" s="179"/>
      <c r="C952" s="179"/>
      <c r="D952" s="180"/>
      <c r="E952" s="181"/>
      <c r="F952" s="190"/>
      <c r="G952" s="182"/>
    </row>
    <row r="953" spans="1:7" ht="10.5" customHeight="1">
      <c r="A953" s="183"/>
      <c r="B953" s="184"/>
      <c r="C953" s="184"/>
      <c r="D953" s="186"/>
      <c r="E953" s="187"/>
      <c r="F953" s="188"/>
      <c r="G953" s="189"/>
    </row>
    <row r="954" spans="1:7" ht="10.5" customHeight="1">
      <c r="A954" s="178"/>
      <c r="B954" s="179"/>
      <c r="C954" s="179"/>
      <c r="D954" s="180"/>
      <c r="E954" s="181"/>
      <c r="F954" s="190"/>
      <c r="G954" s="182"/>
    </row>
    <row r="955" spans="1:7" ht="10.5" customHeight="1">
      <c r="A955" s="183"/>
      <c r="B955" s="184"/>
      <c r="C955" s="184"/>
      <c r="D955" s="186"/>
      <c r="E955" s="187"/>
      <c r="F955" s="188"/>
      <c r="G955" s="189"/>
    </row>
    <row r="956" spans="1:7" ht="10.5" customHeight="1">
      <c r="A956" s="178"/>
      <c r="B956" s="179"/>
      <c r="C956" s="179"/>
      <c r="D956" s="180"/>
      <c r="E956" s="181"/>
      <c r="F956" s="190"/>
      <c r="G956" s="182"/>
    </row>
    <row r="957" spans="1:7" ht="10.5" customHeight="1">
      <c r="A957" s="183"/>
      <c r="B957" s="184"/>
      <c r="C957" s="184"/>
      <c r="D957" s="186"/>
      <c r="E957" s="187"/>
      <c r="F957" s="188"/>
      <c r="G957" s="189"/>
    </row>
    <row r="958" spans="1:7" ht="10.5" customHeight="1">
      <c r="A958" s="178"/>
      <c r="B958" s="179"/>
      <c r="C958" s="179"/>
      <c r="D958" s="180"/>
      <c r="E958" s="181"/>
      <c r="F958" s="190"/>
      <c r="G958" s="182"/>
    </row>
    <row r="959" spans="1:7" ht="10.5" customHeight="1">
      <c r="A959" s="183"/>
      <c r="B959" s="184"/>
      <c r="C959" s="184"/>
      <c r="D959" s="186"/>
      <c r="E959" s="187"/>
      <c r="F959" s="188"/>
      <c r="G959" s="189"/>
    </row>
    <row r="960" spans="1:7" ht="10.5" customHeight="1">
      <c r="A960" s="178"/>
      <c r="B960" s="179"/>
      <c r="C960" s="179"/>
      <c r="D960" s="180"/>
      <c r="E960" s="181"/>
      <c r="F960" s="190"/>
      <c r="G960" s="182"/>
    </row>
    <row r="961" spans="1:7" ht="10.5" customHeight="1">
      <c r="A961" s="183"/>
      <c r="B961" s="184"/>
      <c r="C961" s="184"/>
      <c r="D961" s="186"/>
      <c r="E961" s="187"/>
      <c r="F961" s="188"/>
      <c r="G961" s="189"/>
    </row>
    <row r="962" spans="1:7" ht="10.5" customHeight="1">
      <c r="A962" s="178"/>
      <c r="B962" s="179"/>
      <c r="C962" s="179"/>
      <c r="D962" s="180"/>
      <c r="E962" s="181"/>
      <c r="F962" s="190"/>
      <c r="G962" s="182"/>
    </row>
    <row r="963" spans="1:7" ht="10.5" customHeight="1">
      <c r="A963" s="183"/>
      <c r="B963" s="184"/>
      <c r="C963" s="184"/>
      <c r="D963" s="186"/>
      <c r="E963" s="187"/>
      <c r="F963" s="188"/>
      <c r="G963" s="189"/>
    </row>
    <row r="964" spans="1:7" ht="10.5" customHeight="1">
      <c r="A964" s="178"/>
      <c r="B964" s="179"/>
      <c r="C964" s="179"/>
      <c r="D964" s="180"/>
      <c r="E964" s="181"/>
      <c r="F964" s="190"/>
      <c r="G964" s="182"/>
    </row>
    <row r="965" spans="1:7" ht="10.5" customHeight="1">
      <c r="A965" s="191"/>
      <c r="B965" s="192"/>
      <c r="C965" s="192"/>
      <c r="D965" s="193"/>
      <c r="E965" s="194"/>
      <c r="F965" s="195"/>
      <c r="G965" s="196"/>
    </row>
    <row r="966" spans="1:7" ht="10.5" customHeight="1">
      <c r="A966" s="191"/>
      <c r="B966" s="192"/>
      <c r="C966" s="192"/>
      <c r="D966" s="193"/>
      <c r="E966" s="194"/>
      <c r="F966" s="195"/>
      <c r="G966" s="196"/>
    </row>
    <row r="967" spans="1:16" s="170" customFormat="1" ht="10.5" customHeight="1">
      <c r="A967" s="158"/>
      <c r="B967" s="81"/>
      <c r="C967" s="81"/>
      <c r="D967" s="76"/>
      <c r="E967" s="99"/>
      <c r="F967" s="159"/>
      <c r="G967" s="154"/>
      <c r="J967" s="171"/>
      <c r="K967" s="171"/>
      <c r="L967" s="171"/>
      <c r="M967" s="171"/>
      <c r="N967" s="171"/>
      <c r="O967" s="171"/>
      <c r="P967" s="171"/>
    </row>
    <row r="968" spans="1:16" s="170" customFormat="1" ht="10.5" customHeight="1">
      <c r="A968" s="160"/>
      <c r="B968" s="82"/>
      <c r="C968" s="82"/>
      <c r="D968" s="77"/>
      <c r="E968" s="101"/>
      <c r="F968" s="161"/>
      <c r="G968" s="155"/>
      <c r="I968" s="171"/>
      <c r="J968" s="171"/>
      <c r="K968" s="171"/>
      <c r="L968" s="171"/>
      <c r="M968" s="171"/>
      <c r="N968" s="171"/>
      <c r="O968" s="171"/>
      <c r="P968" s="171"/>
    </row>
    <row r="969" spans="1:16" s="170" customFormat="1" ht="10.5" customHeight="1">
      <c r="A969" s="158"/>
      <c r="B969" s="81"/>
      <c r="C969" s="81"/>
      <c r="D969" s="76"/>
      <c r="E969" s="99"/>
      <c r="F969" s="159"/>
      <c r="G969" s="154"/>
      <c r="J969" s="171"/>
      <c r="K969" s="171"/>
      <c r="L969" s="171"/>
      <c r="M969" s="171"/>
      <c r="N969" s="171"/>
      <c r="O969" s="171"/>
      <c r="P969" s="171"/>
    </row>
    <row r="970" spans="1:16" s="170" customFormat="1" ht="10.5" customHeight="1">
      <c r="A970" s="160"/>
      <c r="B970" s="82"/>
      <c r="C970" s="82"/>
      <c r="D970" s="77"/>
      <c r="E970" s="101"/>
      <c r="F970" s="161"/>
      <c r="G970" s="155"/>
      <c r="I970" s="171"/>
      <c r="J970" s="171"/>
      <c r="K970" s="171"/>
      <c r="L970" s="171"/>
      <c r="M970" s="171"/>
      <c r="N970" s="171"/>
      <c r="O970" s="171"/>
      <c r="P970" s="171"/>
    </row>
    <row r="971" spans="1:13" s="170" customFormat="1" ht="10.5" customHeight="1">
      <c r="A971" s="168"/>
      <c r="B971" s="83"/>
      <c r="C971" s="83"/>
      <c r="D971" s="76"/>
      <c r="E971" s="99"/>
      <c r="F971" s="169"/>
      <c r="G971" s="108"/>
      <c r="J971" s="171"/>
      <c r="K971" s="171"/>
      <c r="L971" s="171"/>
      <c r="M971" s="171"/>
    </row>
    <row r="972" spans="1:13" s="170" customFormat="1" ht="10.5" customHeight="1">
      <c r="A972" s="168"/>
      <c r="B972" s="83"/>
      <c r="C972" s="83"/>
      <c r="D972" s="106"/>
      <c r="E972" s="107"/>
      <c r="F972" s="169"/>
      <c r="G972" s="108"/>
      <c r="I972" s="171"/>
      <c r="J972" s="171"/>
      <c r="K972" s="171"/>
      <c r="L972" s="171"/>
      <c r="M972" s="171"/>
    </row>
    <row r="973" spans="1:16" s="170" customFormat="1" ht="10.5" customHeight="1">
      <c r="A973" s="158"/>
      <c r="B973" s="81"/>
      <c r="C973" s="81"/>
      <c r="D973" s="76"/>
      <c r="E973" s="99"/>
      <c r="F973" s="159"/>
      <c r="G973" s="154"/>
      <c r="J973" s="171"/>
      <c r="K973" s="171"/>
      <c r="L973" s="171"/>
      <c r="M973" s="171"/>
      <c r="N973" s="171"/>
      <c r="O973" s="171"/>
      <c r="P973" s="171"/>
    </row>
    <row r="974" spans="1:16" s="170" customFormat="1" ht="10.5" customHeight="1">
      <c r="A974" s="160"/>
      <c r="B974" s="82"/>
      <c r="C974" s="82"/>
      <c r="D974" s="77"/>
      <c r="E974" s="101"/>
      <c r="F974" s="161"/>
      <c r="G974" s="155"/>
      <c r="I974" s="171"/>
      <c r="J974" s="171"/>
      <c r="K974" s="171"/>
      <c r="L974" s="171"/>
      <c r="M974" s="171"/>
      <c r="N974" s="171"/>
      <c r="O974" s="171"/>
      <c r="P974" s="171"/>
    </row>
    <row r="975" spans="1:16" s="170" customFormat="1" ht="10.5" customHeight="1">
      <c r="A975" s="158"/>
      <c r="B975" s="81"/>
      <c r="C975" s="81"/>
      <c r="D975" s="76"/>
      <c r="E975" s="99"/>
      <c r="F975" s="159"/>
      <c r="G975" s="154"/>
      <c r="J975" s="171"/>
      <c r="K975" s="171"/>
      <c r="L975" s="171"/>
      <c r="M975" s="171"/>
      <c r="N975" s="171"/>
      <c r="O975" s="171"/>
      <c r="P975" s="171"/>
    </row>
    <row r="976" spans="1:16" s="170" customFormat="1" ht="10.5" customHeight="1">
      <c r="A976" s="160"/>
      <c r="B976" s="82"/>
      <c r="C976" s="82"/>
      <c r="D976" s="77"/>
      <c r="E976" s="101"/>
      <c r="F976" s="161"/>
      <c r="G976" s="155"/>
      <c r="I976" s="171"/>
      <c r="J976" s="171"/>
      <c r="K976" s="171"/>
      <c r="L976" s="171"/>
      <c r="M976" s="171"/>
      <c r="N976" s="171"/>
      <c r="O976" s="171"/>
      <c r="P976" s="171"/>
    </row>
    <row r="977" spans="1:7" ht="10.5" customHeight="1">
      <c r="A977" s="183"/>
      <c r="B977" s="184"/>
      <c r="C977" s="184"/>
      <c r="D977" s="186"/>
      <c r="E977" s="187"/>
      <c r="F977" s="188"/>
      <c r="G977" s="189"/>
    </row>
    <row r="978" spans="1:7" ht="10.5" customHeight="1">
      <c r="A978" s="178"/>
      <c r="B978" s="179"/>
      <c r="C978" s="179"/>
      <c r="D978" s="180"/>
      <c r="E978" s="181"/>
      <c r="F978" s="190"/>
      <c r="G978" s="182"/>
    </row>
    <row r="979" spans="1:7" s="84" customFormat="1" ht="10.5" customHeight="1">
      <c r="A979" s="183"/>
      <c r="B979" s="184"/>
      <c r="C979" s="184"/>
      <c r="D979" s="186"/>
      <c r="E979" s="187"/>
      <c r="F979" s="188"/>
      <c r="G979" s="189"/>
    </row>
    <row r="980" spans="1:7" s="84" customFormat="1" ht="10.5" customHeight="1">
      <c r="A980" s="178"/>
      <c r="B980" s="179"/>
      <c r="C980" s="179"/>
      <c r="D980" s="180"/>
      <c r="E980" s="181"/>
      <c r="F980" s="190"/>
      <c r="G980" s="182"/>
    </row>
    <row r="981" spans="1:7" ht="10.5" customHeight="1">
      <c r="A981" s="183"/>
      <c r="B981" s="184"/>
      <c r="C981" s="184"/>
      <c r="D981" s="186"/>
      <c r="E981" s="187"/>
      <c r="F981" s="188"/>
      <c r="G981" s="189"/>
    </row>
    <row r="982" spans="1:7" ht="10.5" customHeight="1">
      <c r="A982" s="178"/>
      <c r="B982" s="179"/>
      <c r="C982" s="179"/>
      <c r="D982" s="180"/>
      <c r="E982" s="181"/>
      <c r="F982" s="190"/>
      <c r="G982" s="182"/>
    </row>
    <row r="983" spans="1:7" ht="10.5" customHeight="1">
      <c r="A983" s="183"/>
      <c r="B983" s="184"/>
      <c r="C983" s="184"/>
      <c r="D983" s="186"/>
      <c r="E983" s="187"/>
      <c r="F983" s="188"/>
      <c r="G983" s="189"/>
    </row>
    <row r="984" spans="1:7" ht="10.5" customHeight="1">
      <c r="A984" s="178"/>
      <c r="B984" s="179"/>
      <c r="C984" s="179"/>
      <c r="D984" s="180"/>
      <c r="E984" s="181"/>
      <c r="F984" s="190"/>
      <c r="G984" s="182"/>
    </row>
    <row r="985" spans="1:7" ht="10.5" customHeight="1">
      <c r="A985" s="183"/>
      <c r="B985" s="184"/>
      <c r="C985" s="184"/>
      <c r="D985" s="186"/>
      <c r="E985" s="187"/>
      <c r="F985" s="188"/>
      <c r="G985" s="189"/>
    </row>
    <row r="986" spans="1:7" ht="10.5" customHeight="1">
      <c r="A986" s="178"/>
      <c r="B986" s="179"/>
      <c r="C986" s="179"/>
      <c r="D986" s="180"/>
      <c r="E986" s="181"/>
      <c r="F986" s="190"/>
      <c r="G986" s="182"/>
    </row>
    <row r="987" spans="1:7" ht="10.5" customHeight="1">
      <c r="A987" s="183"/>
      <c r="B987" s="184"/>
      <c r="C987" s="184"/>
      <c r="D987" s="186"/>
      <c r="E987" s="187"/>
      <c r="F987" s="188"/>
      <c r="G987" s="189"/>
    </row>
    <row r="988" spans="1:7" ht="10.5" customHeight="1">
      <c r="A988" s="178"/>
      <c r="B988" s="179"/>
      <c r="C988" s="179"/>
      <c r="D988" s="180"/>
      <c r="E988" s="181"/>
      <c r="F988" s="190"/>
      <c r="G988" s="182"/>
    </row>
    <row r="989" spans="1:7" ht="10.5" customHeight="1">
      <c r="A989" s="183"/>
      <c r="B989" s="184"/>
      <c r="C989" s="184"/>
      <c r="D989" s="186"/>
      <c r="E989" s="187"/>
      <c r="F989" s="188"/>
      <c r="G989" s="189"/>
    </row>
    <row r="990" spans="1:7" ht="10.5" customHeight="1">
      <c r="A990" s="178"/>
      <c r="B990" s="179"/>
      <c r="C990" s="179"/>
      <c r="D990" s="180"/>
      <c r="E990" s="181"/>
      <c r="F990" s="190"/>
      <c r="G990" s="182"/>
    </row>
    <row r="991" spans="1:7" ht="10.5" customHeight="1">
      <c r="A991" s="183"/>
      <c r="B991" s="184"/>
      <c r="C991" s="184"/>
      <c r="D991" s="186"/>
      <c r="E991" s="187"/>
      <c r="F991" s="188"/>
      <c r="G991" s="189"/>
    </row>
    <row r="992" spans="1:7" ht="10.5" customHeight="1">
      <c r="A992" s="178"/>
      <c r="B992" s="179"/>
      <c r="C992" s="179"/>
      <c r="D992" s="180"/>
      <c r="E992" s="181"/>
      <c r="F992" s="190"/>
      <c r="G992" s="182"/>
    </row>
    <row r="993" spans="1:7" ht="10.5" customHeight="1">
      <c r="A993" s="183"/>
      <c r="B993" s="184"/>
      <c r="C993" s="184"/>
      <c r="D993" s="186"/>
      <c r="E993" s="187"/>
      <c r="F993" s="188"/>
      <c r="G993" s="189"/>
    </row>
    <row r="994" spans="1:7" ht="10.5" customHeight="1">
      <c r="A994" s="178"/>
      <c r="B994" s="179"/>
      <c r="C994" s="179"/>
      <c r="D994" s="180"/>
      <c r="E994" s="181"/>
      <c r="F994" s="190"/>
      <c r="G994" s="182"/>
    </row>
    <row r="995" spans="1:7" ht="10.5" customHeight="1">
      <c r="A995" s="183"/>
      <c r="B995" s="184"/>
      <c r="C995" s="184"/>
      <c r="D995" s="186"/>
      <c r="E995" s="187"/>
      <c r="F995" s="188"/>
      <c r="G995" s="189"/>
    </row>
    <row r="996" spans="1:7" ht="10.5" customHeight="1">
      <c r="A996" s="178"/>
      <c r="B996" s="179"/>
      <c r="C996" s="179"/>
      <c r="D996" s="180"/>
      <c r="E996" s="181"/>
      <c r="F996" s="190"/>
      <c r="G996" s="182"/>
    </row>
    <row r="997" spans="1:7" ht="10.5" customHeight="1">
      <c r="A997" s="183"/>
      <c r="B997" s="184"/>
      <c r="C997" s="184"/>
      <c r="D997" s="186"/>
      <c r="E997" s="187"/>
      <c r="F997" s="188"/>
      <c r="G997" s="189"/>
    </row>
    <row r="998" spans="1:7" ht="10.5" customHeight="1">
      <c r="A998" s="178"/>
      <c r="B998" s="179"/>
      <c r="C998" s="179"/>
      <c r="D998" s="180"/>
      <c r="E998" s="181"/>
      <c r="F998" s="190"/>
      <c r="G998" s="182"/>
    </row>
    <row r="999" spans="1:7" ht="10.5" customHeight="1">
      <c r="A999" s="183"/>
      <c r="B999" s="184"/>
      <c r="C999" s="184"/>
      <c r="D999" s="186"/>
      <c r="E999" s="187"/>
      <c r="F999" s="188"/>
      <c r="G999" s="189"/>
    </row>
    <row r="1000" spans="1:7" ht="10.5" customHeight="1">
      <c r="A1000" s="178"/>
      <c r="B1000" s="179"/>
      <c r="C1000" s="179"/>
      <c r="D1000" s="180"/>
      <c r="E1000" s="181"/>
      <c r="F1000" s="190"/>
      <c r="G1000" s="182"/>
    </row>
    <row r="1001" spans="1:7" ht="10.5" customHeight="1">
      <c r="A1001" s="183"/>
      <c r="B1001" s="184"/>
      <c r="C1001" s="184"/>
      <c r="D1001" s="186"/>
      <c r="E1001" s="187"/>
      <c r="F1001" s="188"/>
      <c r="G1001" s="189"/>
    </row>
    <row r="1002" spans="1:7" ht="10.5" customHeight="1">
      <c r="A1002" s="178"/>
      <c r="B1002" s="179"/>
      <c r="C1002" s="179"/>
      <c r="D1002" s="180"/>
      <c r="E1002" s="181"/>
      <c r="F1002" s="190"/>
      <c r="G1002" s="182"/>
    </row>
    <row r="1003" spans="1:7" ht="10.5" customHeight="1">
      <c r="A1003" s="183"/>
      <c r="B1003" s="184"/>
      <c r="C1003" s="184"/>
      <c r="D1003" s="186"/>
      <c r="E1003" s="187"/>
      <c r="F1003" s="188"/>
      <c r="G1003" s="189"/>
    </row>
    <row r="1004" spans="1:7" ht="10.5" customHeight="1">
      <c r="A1004" s="178"/>
      <c r="B1004" s="179"/>
      <c r="C1004" s="179"/>
      <c r="D1004" s="180"/>
      <c r="E1004" s="181"/>
      <c r="F1004" s="190"/>
      <c r="G1004" s="182"/>
    </row>
    <row r="1005" spans="1:13" s="170" customFormat="1" ht="10.5" customHeight="1">
      <c r="A1005" s="158"/>
      <c r="B1005" s="81"/>
      <c r="C1005" s="81"/>
      <c r="D1005" s="76"/>
      <c r="E1005" s="99"/>
      <c r="F1005" s="159"/>
      <c r="G1005" s="154"/>
      <c r="J1005" s="171"/>
      <c r="K1005" s="171"/>
      <c r="L1005" s="171"/>
      <c r="M1005" s="171"/>
    </row>
    <row r="1006" spans="1:13" s="170" customFormat="1" ht="10.5" customHeight="1">
      <c r="A1006" s="160"/>
      <c r="B1006" s="82"/>
      <c r="C1006" s="82"/>
      <c r="D1006" s="77"/>
      <c r="E1006" s="101"/>
      <c r="F1006" s="161"/>
      <c r="G1006" s="155"/>
      <c r="I1006" s="171"/>
      <c r="J1006" s="171"/>
      <c r="K1006" s="171"/>
      <c r="L1006" s="171"/>
      <c r="M1006" s="171"/>
    </row>
    <row r="1007" spans="1:13" s="170" customFormat="1" ht="10.5" customHeight="1">
      <c r="A1007" s="158"/>
      <c r="B1007" s="81"/>
      <c r="C1007" s="81"/>
      <c r="D1007" s="76"/>
      <c r="E1007" s="99"/>
      <c r="F1007" s="159"/>
      <c r="G1007" s="154"/>
      <c r="J1007" s="171"/>
      <c r="K1007" s="171"/>
      <c r="L1007" s="171"/>
      <c r="M1007" s="171"/>
    </row>
    <row r="1008" spans="1:13" s="170" customFormat="1" ht="10.5" customHeight="1">
      <c r="A1008" s="160"/>
      <c r="B1008" s="82"/>
      <c r="C1008" s="82"/>
      <c r="D1008" s="77"/>
      <c r="E1008" s="101"/>
      <c r="F1008" s="161"/>
      <c r="G1008" s="155"/>
      <c r="I1008" s="171"/>
      <c r="J1008" s="171"/>
      <c r="K1008" s="171"/>
      <c r="L1008" s="171"/>
      <c r="M1008" s="171"/>
    </row>
    <row r="1009" spans="1:7" ht="10.5" customHeight="1">
      <c r="A1009" s="183"/>
      <c r="B1009" s="184"/>
      <c r="C1009" s="184"/>
      <c r="D1009" s="186"/>
      <c r="E1009" s="187"/>
      <c r="F1009" s="188"/>
      <c r="G1009" s="189"/>
    </row>
    <row r="1010" spans="1:7" ht="10.5" customHeight="1">
      <c r="A1010" s="178"/>
      <c r="B1010" s="179"/>
      <c r="C1010" s="179"/>
      <c r="D1010" s="180"/>
      <c r="E1010" s="181"/>
      <c r="F1010" s="190"/>
      <c r="G1010" s="182"/>
    </row>
    <row r="1011" spans="1:7" ht="10.5" customHeight="1">
      <c r="A1011" s="183"/>
      <c r="B1011" s="184"/>
      <c r="C1011" s="184"/>
      <c r="D1011" s="186"/>
      <c r="E1011" s="187"/>
      <c r="F1011" s="188"/>
      <c r="G1011" s="189"/>
    </row>
    <row r="1012" spans="1:7" ht="10.5" customHeight="1">
      <c r="A1012" s="178"/>
      <c r="B1012" s="179"/>
      <c r="C1012" s="179"/>
      <c r="D1012" s="180"/>
      <c r="E1012" s="181"/>
      <c r="F1012" s="190"/>
      <c r="G1012" s="182"/>
    </row>
    <row r="1013" spans="1:7" ht="10.5" customHeight="1">
      <c r="A1013" s="191"/>
      <c r="B1013" s="192"/>
      <c r="C1013" s="192"/>
      <c r="D1013" s="193"/>
      <c r="E1013" s="194"/>
      <c r="F1013" s="195"/>
      <c r="G1013" s="196"/>
    </row>
    <row r="1014" spans="1:7" ht="10.5" customHeight="1">
      <c r="A1014" s="191"/>
      <c r="B1014" s="192"/>
      <c r="C1014" s="192"/>
      <c r="D1014" s="193"/>
      <c r="E1014" s="194"/>
      <c r="F1014" s="195"/>
      <c r="G1014" s="196"/>
    </row>
    <row r="1015" spans="1:7" ht="10.5" customHeight="1">
      <c r="A1015" s="183"/>
      <c r="B1015" s="184"/>
      <c r="C1015" s="184"/>
      <c r="D1015" s="186"/>
      <c r="E1015" s="187"/>
      <c r="F1015" s="188"/>
      <c r="G1015" s="189"/>
    </row>
    <row r="1016" spans="1:7" ht="10.5" customHeight="1">
      <c r="A1016" s="178"/>
      <c r="B1016" s="179"/>
      <c r="C1016" s="179"/>
      <c r="D1016" s="180"/>
      <c r="E1016" s="181"/>
      <c r="F1016" s="190"/>
      <c r="G1016" s="182"/>
    </row>
    <row r="1017" spans="1:7" ht="10.5" customHeight="1">
      <c r="A1017" s="183"/>
      <c r="B1017" s="184"/>
      <c r="C1017" s="184"/>
      <c r="D1017" s="186"/>
      <c r="E1017" s="187"/>
      <c r="F1017" s="188"/>
      <c r="G1017" s="189"/>
    </row>
    <row r="1018" spans="1:7" ht="10.5" customHeight="1">
      <c r="A1018" s="178"/>
      <c r="B1018" s="179"/>
      <c r="C1018" s="179"/>
      <c r="D1018" s="180"/>
      <c r="E1018" s="181"/>
      <c r="F1018" s="190"/>
      <c r="G1018" s="182"/>
    </row>
    <row r="1019" spans="1:7" ht="10.5" customHeight="1">
      <c r="A1019" s="183"/>
      <c r="B1019" s="184"/>
      <c r="C1019" s="184"/>
      <c r="D1019" s="186"/>
      <c r="E1019" s="187"/>
      <c r="F1019" s="188"/>
      <c r="G1019" s="189"/>
    </row>
    <row r="1020" spans="1:7" ht="10.5" customHeight="1">
      <c r="A1020" s="178"/>
      <c r="B1020" s="179"/>
      <c r="C1020" s="179"/>
      <c r="D1020" s="180"/>
      <c r="E1020" s="181"/>
      <c r="F1020" s="190"/>
      <c r="G1020" s="182"/>
    </row>
    <row r="1021" spans="1:7" ht="10.5" customHeight="1">
      <c r="A1021" s="183"/>
      <c r="B1021" s="184"/>
      <c r="C1021" s="184"/>
      <c r="D1021" s="186"/>
      <c r="E1021" s="187"/>
      <c r="F1021" s="188"/>
      <c r="G1021" s="189"/>
    </row>
    <row r="1022" spans="1:7" ht="10.5" customHeight="1">
      <c r="A1022" s="178"/>
      <c r="B1022" s="179"/>
      <c r="C1022" s="179"/>
      <c r="D1022" s="180"/>
      <c r="E1022" s="181"/>
      <c r="F1022" s="190"/>
      <c r="G1022" s="182"/>
    </row>
    <row r="1023" spans="1:7" ht="10.5" customHeight="1">
      <c r="A1023" s="191"/>
      <c r="B1023" s="192"/>
      <c r="C1023" s="192"/>
      <c r="D1023" s="193"/>
      <c r="E1023" s="194"/>
      <c r="F1023" s="195"/>
      <c r="G1023" s="196"/>
    </row>
    <row r="1024" spans="1:7" ht="10.5" customHeight="1">
      <c r="A1024" s="197"/>
      <c r="B1024" s="198"/>
      <c r="C1024" s="198"/>
      <c r="D1024" s="199"/>
      <c r="E1024" s="200"/>
      <c r="F1024" s="201"/>
      <c r="G1024" s="202"/>
    </row>
    <row r="1025" spans="1:7" ht="10.5" customHeight="1">
      <c r="A1025" s="191"/>
      <c r="B1025" s="192"/>
      <c r="C1025" s="192"/>
      <c r="D1025" s="193"/>
      <c r="E1025" s="194"/>
      <c r="F1025" s="195"/>
      <c r="G1025" s="196"/>
    </row>
    <row r="1026" spans="1:7" ht="10.5" customHeight="1">
      <c r="A1026" s="178"/>
      <c r="B1026" s="179"/>
      <c r="C1026" s="179"/>
      <c r="D1026" s="180"/>
      <c r="E1026" s="181"/>
      <c r="F1026" s="190"/>
      <c r="G1026" s="182"/>
    </row>
    <row r="1027" spans="1:7" ht="10.5" customHeight="1">
      <c r="A1027" s="183"/>
      <c r="B1027" s="184"/>
      <c r="C1027" s="184"/>
      <c r="D1027" s="186"/>
      <c r="E1027" s="187"/>
      <c r="F1027" s="188"/>
      <c r="G1027" s="189"/>
    </row>
    <row r="1028" spans="1:7" ht="10.5" customHeight="1">
      <c r="A1028" s="178"/>
      <c r="B1028" s="179"/>
      <c r="C1028" s="179"/>
      <c r="D1028" s="180"/>
      <c r="E1028" s="181"/>
      <c r="F1028" s="190"/>
      <c r="G1028" s="182"/>
    </row>
    <row r="1029" spans="1:7" ht="10.5" customHeight="1">
      <c r="A1029" s="183"/>
      <c r="B1029" s="184"/>
      <c r="C1029" s="184"/>
      <c r="D1029" s="186"/>
      <c r="E1029" s="187"/>
      <c r="F1029" s="188"/>
      <c r="G1029" s="189"/>
    </row>
    <row r="1030" spans="1:7" ht="10.5" customHeight="1">
      <c r="A1030" s="178"/>
      <c r="B1030" s="179"/>
      <c r="C1030" s="179"/>
      <c r="D1030" s="180"/>
      <c r="E1030" s="181"/>
      <c r="F1030" s="190"/>
      <c r="G1030" s="182"/>
    </row>
    <row r="1031" spans="1:7" ht="10.5" customHeight="1">
      <c r="A1031" s="191"/>
      <c r="B1031" s="192"/>
      <c r="C1031" s="192"/>
      <c r="D1031" s="193"/>
      <c r="E1031" s="194"/>
      <c r="F1031" s="193"/>
      <c r="G1031" s="196"/>
    </row>
    <row r="1032" spans="1:7" ht="10.5" customHeight="1">
      <c r="A1032" s="178"/>
      <c r="B1032" s="179"/>
      <c r="C1032" s="179"/>
      <c r="D1032" s="180"/>
      <c r="E1032" s="181"/>
      <c r="F1032" s="180"/>
      <c r="G1032" s="182"/>
    </row>
    <row r="1033" spans="1:7" ht="10.5" customHeight="1">
      <c r="A1033" s="183"/>
      <c r="B1033" s="184"/>
      <c r="C1033" s="184"/>
      <c r="D1033" s="186"/>
      <c r="E1033" s="187"/>
      <c r="F1033" s="188"/>
      <c r="G1033" s="189"/>
    </row>
    <row r="1034" spans="1:7" ht="10.5" customHeight="1">
      <c r="A1034" s="178"/>
      <c r="B1034" s="179"/>
      <c r="C1034" s="179"/>
      <c r="D1034" s="180"/>
      <c r="E1034" s="181"/>
      <c r="F1034" s="190"/>
      <c r="G1034" s="182"/>
    </row>
    <row r="1035" spans="1:7" ht="10.5" customHeight="1">
      <c r="A1035" s="183"/>
      <c r="B1035" s="184"/>
      <c r="C1035" s="184"/>
      <c r="D1035" s="186"/>
      <c r="E1035" s="187"/>
      <c r="F1035" s="188"/>
      <c r="G1035" s="189"/>
    </row>
    <row r="1036" spans="1:7" ht="10.5" customHeight="1">
      <c r="A1036" s="178"/>
      <c r="B1036" s="179"/>
      <c r="C1036" s="179"/>
      <c r="D1036" s="180"/>
      <c r="E1036" s="181"/>
      <c r="F1036" s="190"/>
      <c r="G1036" s="182"/>
    </row>
    <row r="1037" spans="1:7" ht="10.5" customHeight="1">
      <c r="A1037" s="183"/>
      <c r="B1037" s="184"/>
      <c r="C1037" s="184"/>
      <c r="D1037" s="186"/>
      <c r="E1037" s="187"/>
      <c r="F1037" s="188"/>
      <c r="G1037" s="189"/>
    </row>
    <row r="1038" spans="1:7" ht="10.5" customHeight="1">
      <c r="A1038" s="178"/>
      <c r="B1038" s="179"/>
      <c r="C1038" s="179"/>
      <c r="D1038" s="180"/>
      <c r="E1038" s="181"/>
      <c r="F1038" s="190"/>
      <c r="G1038" s="182"/>
    </row>
    <row r="1039" spans="1:7" ht="10.5" customHeight="1">
      <c r="A1039" s="183"/>
      <c r="B1039" s="184"/>
      <c r="C1039" s="184"/>
      <c r="D1039" s="186"/>
      <c r="E1039" s="187"/>
      <c r="F1039" s="188"/>
      <c r="G1039" s="189"/>
    </row>
    <row r="1040" spans="1:7" ht="10.5" customHeight="1">
      <c r="A1040" s="178"/>
      <c r="B1040" s="179"/>
      <c r="C1040" s="179"/>
      <c r="D1040" s="180"/>
      <c r="E1040" s="181"/>
      <c r="F1040" s="190"/>
      <c r="G1040" s="182"/>
    </row>
    <row r="1041" spans="1:7" ht="10.5" customHeight="1">
      <c r="A1041" s="183"/>
      <c r="B1041" s="184"/>
      <c r="C1041" s="184"/>
      <c r="D1041" s="186"/>
      <c r="E1041" s="187"/>
      <c r="F1041" s="188"/>
      <c r="G1041" s="189"/>
    </row>
    <row r="1042" spans="1:7" ht="10.5" customHeight="1">
      <c r="A1042" s="178"/>
      <c r="B1042" s="179"/>
      <c r="C1042" s="179"/>
      <c r="D1042" s="180"/>
      <c r="E1042" s="181"/>
      <c r="F1042" s="190"/>
      <c r="G1042" s="182"/>
    </row>
    <row r="1043" spans="1:7" ht="10.5" customHeight="1">
      <c r="A1043" s="183"/>
      <c r="B1043" s="184"/>
      <c r="C1043" s="184"/>
      <c r="D1043" s="186"/>
      <c r="E1043" s="187"/>
      <c r="F1043" s="188"/>
      <c r="G1043" s="189"/>
    </row>
    <row r="1044" spans="1:7" ht="10.5" customHeight="1">
      <c r="A1044" s="178"/>
      <c r="B1044" s="179"/>
      <c r="C1044" s="179"/>
      <c r="D1044" s="180"/>
      <c r="E1044" s="181"/>
      <c r="F1044" s="190"/>
      <c r="G1044" s="182"/>
    </row>
    <row r="1045" spans="1:16" s="170" customFormat="1" ht="10.5" customHeight="1">
      <c r="A1045" s="158"/>
      <c r="B1045" s="81"/>
      <c r="C1045" s="81"/>
      <c r="D1045" s="76"/>
      <c r="E1045" s="99"/>
      <c r="F1045" s="159"/>
      <c r="G1045" s="154"/>
      <c r="J1045" s="171"/>
      <c r="K1045" s="171"/>
      <c r="L1045" s="171"/>
      <c r="M1045" s="171"/>
      <c r="N1045" s="171"/>
      <c r="O1045" s="171"/>
      <c r="P1045" s="171"/>
    </row>
    <row r="1046" spans="1:16" s="170" customFormat="1" ht="10.5" customHeight="1">
      <c r="A1046" s="160"/>
      <c r="B1046" s="82"/>
      <c r="C1046" s="82"/>
      <c r="D1046" s="77"/>
      <c r="E1046" s="101"/>
      <c r="F1046" s="161"/>
      <c r="G1046" s="155"/>
      <c r="I1046" s="171"/>
      <c r="J1046" s="171"/>
      <c r="K1046" s="171"/>
      <c r="L1046" s="171"/>
      <c r="M1046" s="171"/>
      <c r="N1046" s="171"/>
      <c r="O1046" s="171"/>
      <c r="P1046" s="171"/>
    </row>
    <row r="1047" spans="1:16" s="170" customFormat="1" ht="10.5" customHeight="1">
      <c r="A1047" s="158"/>
      <c r="B1047" s="81"/>
      <c r="C1047" s="81"/>
      <c r="D1047" s="76"/>
      <c r="E1047" s="99"/>
      <c r="F1047" s="159"/>
      <c r="G1047" s="154"/>
      <c r="J1047" s="171"/>
      <c r="K1047" s="171"/>
      <c r="L1047" s="171"/>
      <c r="M1047" s="171"/>
      <c r="N1047" s="171"/>
      <c r="O1047" s="171"/>
      <c r="P1047" s="171"/>
    </row>
    <row r="1048" spans="1:16" s="170" customFormat="1" ht="10.5" customHeight="1">
      <c r="A1048" s="160"/>
      <c r="B1048" s="82"/>
      <c r="C1048" s="82"/>
      <c r="D1048" s="77"/>
      <c r="E1048" s="101"/>
      <c r="F1048" s="161"/>
      <c r="G1048" s="155"/>
      <c r="I1048" s="171"/>
      <c r="J1048" s="171"/>
      <c r="K1048" s="171"/>
      <c r="L1048" s="171"/>
      <c r="M1048" s="171"/>
      <c r="N1048" s="171"/>
      <c r="O1048" s="171"/>
      <c r="P1048" s="171"/>
    </row>
    <row r="1049" spans="1:13" s="170" customFormat="1" ht="10.5" customHeight="1">
      <c r="A1049" s="168"/>
      <c r="B1049" s="83"/>
      <c r="C1049" s="83"/>
      <c r="D1049" s="76"/>
      <c r="E1049" s="99"/>
      <c r="F1049" s="169"/>
      <c r="G1049" s="108"/>
      <c r="J1049" s="171"/>
      <c r="K1049" s="171"/>
      <c r="L1049" s="171"/>
      <c r="M1049" s="171"/>
    </row>
    <row r="1050" spans="1:13" s="170" customFormat="1" ht="10.5" customHeight="1">
      <c r="A1050" s="168"/>
      <c r="B1050" s="83"/>
      <c r="C1050" s="83"/>
      <c r="D1050" s="106"/>
      <c r="E1050" s="107"/>
      <c r="F1050" s="169"/>
      <c r="G1050" s="108"/>
      <c r="I1050" s="171"/>
      <c r="J1050" s="171"/>
      <c r="K1050" s="171"/>
      <c r="L1050" s="171"/>
      <c r="M1050" s="171"/>
    </row>
    <row r="1051" spans="1:16" s="170" customFormat="1" ht="10.5" customHeight="1">
      <c r="A1051" s="158"/>
      <c r="B1051" s="81"/>
      <c r="C1051" s="81"/>
      <c r="D1051" s="76"/>
      <c r="E1051" s="99"/>
      <c r="F1051" s="159"/>
      <c r="G1051" s="154"/>
      <c r="J1051" s="171"/>
      <c r="K1051" s="171"/>
      <c r="L1051" s="171"/>
      <c r="M1051" s="171"/>
      <c r="N1051" s="171"/>
      <c r="O1051" s="171"/>
      <c r="P1051" s="171"/>
    </row>
    <row r="1052" spans="1:16" s="170" customFormat="1" ht="10.5" customHeight="1">
      <c r="A1052" s="160"/>
      <c r="B1052" s="82"/>
      <c r="C1052" s="82"/>
      <c r="D1052" s="77"/>
      <c r="E1052" s="101"/>
      <c r="F1052" s="161"/>
      <c r="G1052" s="155"/>
      <c r="I1052" s="171"/>
      <c r="J1052" s="171"/>
      <c r="K1052" s="171"/>
      <c r="L1052" s="171"/>
      <c r="M1052" s="171"/>
      <c r="N1052" s="171"/>
      <c r="O1052" s="171"/>
      <c r="P1052" s="171"/>
    </row>
    <row r="1053" spans="1:16" s="170" customFormat="1" ht="10.5" customHeight="1">
      <c r="A1053" s="158"/>
      <c r="B1053" s="81"/>
      <c r="C1053" s="81"/>
      <c r="D1053" s="76"/>
      <c r="E1053" s="99"/>
      <c r="F1053" s="159"/>
      <c r="G1053" s="154"/>
      <c r="J1053" s="171"/>
      <c r="K1053" s="171"/>
      <c r="L1053" s="171"/>
      <c r="M1053" s="171"/>
      <c r="N1053" s="171"/>
      <c r="O1053" s="171"/>
      <c r="P1053" s="171"/>
    </row>
    <row r="1054" spans="1:16" s="170" customFormat="1" ht="10.5" customHeight="1">
      <c r="A1054" s="160"/>
      <c r="B1054" s="82"/>
      <c r="C1054" s="82"/>
      <c r="D1054" s="77"/>
      <c r="E1054" s="101"/>
      <c r="F1054" s="161"/>
      <c r="G1054" s="155"/>
      <c r="I1054" s="171"/>
      <c r="J1054" s="171"/>
      <c r="K1054" s="171"/>
      <c r="L1054" s="171"/>
      <c r="M1054" s="171"/>
      <c r="N1054" s="171"/>
      <c r="O1054" s="171"/>
      <c r="P1054" s="171"/>
    </row>
    <row r="1055" spans="1:7" ht="10.5" customHeight="1">
      <c r="A1055" s="191"/>
      <c r="B1055" s="192"/>
      <c r="C1055" s="192"/>
      <c r="D1055" s="193"/>
      <c r="E1055" s="194"/>
      <c r="F1055" s="195"/>
      <c r="G1055" s="196"/>
    </row>
    <row r="1056" spans="1:7" ht="10.5" customHeight="1">
      <c r="A1056" s="191"/>
      <c r="B1056" s="192"/>
      <c r="C1056" s="192"/>
      <c r="D1056" s="193"/>
      <c r="E1056" s="194"/>
      <c r="F1056" s="195"/>
      <c r="G1056" s="196"/>
    </row>
    <row r="1057" spans="1:7" ht="10.5" customHeight="1">
      <c r="A1057" s="183"/>
      <c r="B1057" s="184"/>
      <c r="C1057" s="184"/>
      <c r="D1057" s="186"/>
      <c r="E1057" s="187"/>
      <c r="F1057" s="188"/>
      <c r="G1057" s="189"/>
    </row>
    <row r="1058" spans="1:7" ht="10.5" customHeight="1">
      <c r="A1058" s="178"/>
      <c r="B1058" s="179"/>
      <c r="C1058" s="179"/>
      <c r="D1058" s="180"/>
      <c r="E1058" s="181"/>
      <c r="F1058" s="190"/>
      <c r="G1058" s="182"/>
    </row>
    <row r="1059" spans="1:7" ht="10.5" customHeight="1">
      <c r="A1059" s="183"/>
      <c r="B1059" s="184"/>
      <c r="C1059" s="184"/>
      <c r="D1059" s="186"/>
      <c r="E1059" s="187"/>
      <c r="F1059" s="188"/>
      <c r="G1059" s="189"/>
    </row>
    <row r="1060" spans="1:7" ht="10.5" customHeight="1">
      <c r="A1060" s="178"/>
      <c r="B1060" s="179"/>
      <c r="C1060" s="179"/>
      <c r="D1060" s="180"/>
      <c r="E1060" s="181"/>
      <c r="F1060" s="190"/>
      <c r="G1060" s="182"/>
    </row>
    <row r="1061" spans="1:7" ht="10.5" customHeight="1">
      <c r="A1061" s="183"/>
      <c r="B1061" s="184"/>
      <c r="C1061" s="184"/>
      <c r="D1061" s="186"/>
      <c r="E1061" s="187"/>
      <c r="F1061" s="188"/>
      <c r="G1061" s="189"/>
    </row>
    <row r="1062" spans="1:7" ht="10.5" customHeight="1">
      <c r="A1062" s="178"/>
      <c r="B1062" s="179"/>
      <c r="C1062" s="179"/>
      <c r="D1062" s="180"/>
      <c r="E1062" s="181"/>
      <c r="F1062" s="190"/>
      <c r="G1062" s="182"/>
    </row>
    <row r="1063" spans="1:7" ht="10.5" customHeight="1">
      <c r="A1063" s="183"/>
      <c r="B1063" s="184"/>
      <c r="C1063" s="184"/>
      <c r="D1063" s="186"/>
      <c r="E1063" s="187"/>
      <c r="F1063" s="188"/>
      <c r="G1063" s="189"/>
    </row>
    <row r="1064" spans="1:7" ht="10.5" customHeight="1">
      <c r="A1064" s="178"/>
      <c r="B1064" s="179"/>
      <c r="C1064" s="179"/>
      <c r="D1064" s="180"/>
      <c r="E1064" s="181"/>
      <c r="F1064" s="190"/>
      <c r="G1064" s="182"/>
    </row>
    <row r="1065" spans="1:7" ht="10.5" customHeight="1">
      <c r="A1065" s="183"/>
      <c r="B1065" s="184"/>
      <c r="C1065" s="184"/>
      <c r="D1065" s="186"/>
      <c r="E1065" s="187"/>
      <c r="F1065" s="188"/>
      <c r="G1065" s="189"/>
    </row>
    <row r="1066" spans="1:7" ht="10.5" customHeight="1">
      <c r="A1066" s="178"/>
      <c r="B1066" s="179"/>
      <c r="C1066" s="179"/>
      <c r="D1066" s="180"/>
      <c r="E1066" s="181"/>
      <c r="F1066" s="190"/>
      <c r="G1066" s="182"/>
    </row>
    <row r="1067" spans="1:7" s="84" customFormat="1" ht="10.5" customHeight="1">
      <c r="A1067" s="183"/>
      <c r="B1067" s="184"/>
      <c r="C1067" s="184"/>
      <c r="D1067" s="186"/>
      <c r="E1067" s="187"/>
      <c r="F1067" s="188"/>
      <c r="G1067" s="189"/>
    </row>
    <row r="1068" spans="1:7" s="84" customFormat="1" ht="10.5" customHeight="1">
      <c r="A1068" s="178"/>
      <c r="B1068" s="179"/>
      <c r="C1068" s="179"/>
      <c r="D1068" s="180"/>
      <c r="E1068" s="181"/>
      <c r="F1068" s="190"/>
      <c r="G1068" s="182"/>
    </row>
    <row r="1069" spans="1:7" ht="10.5" customHeight="1">
      <c r="A1069" s="183"/>
      <c r="B1069" s="184"/>
      <c r="C1069" s="184"/>
      <c r="D1069" s="186"/>
      <c r="E1069" s="187"/>
      <c r="F1069" s="188"/>
      <c r="G1069" s="189"/>
    </row>
    <row r="1070" spans="1:7" ht="10.5" customHeight="1">
      <c r="A1070" s="178"/>
      <c r="B1070" s="179"/>
      <c r="C1070" s="179"/>
      <c r="D1070" s="180"/>
      <c r="E1070" s="181"/>
      <c r="F1070" s="190"/>
      <c r="G1070" s="182"/>
    </row>
    <row r="1071" spans="1:7" ht="10.5" customHeight="1">
      <c r="A1071" s="183"/>
      <c r="B1071" s="184"/>
      <c r="C1071" s="184"/>
      <c r="D1071" s="186"/>
      <c r="E1071" s="187"/>
      <c r="F1071" s="188"/>
      <c r="G1071" s="189"/>
    </row>
    <row r="1072" spans="1:7" ht="10.5" customHeight="1">
      <c r="A1072" s="178"/>
      <c r="B1072" s="179"/>
      <c r="C1072" s="179"/>
      <c r="D1072" s="180"/>
      <c r="E1072" s="181"/>
      <c r="F1072" s="190"/>
      <c r="G1072" s="182"/>
    </row>
    <row r="1073" spans="1:7" ht="10.5" customHeight="1">
      <c r="A1073" s="183"/>
      <c r="B1073" s="184"/>
      <c r="C1073" s="184"/>
      <c r="D1073" s="186"/>
      <c r="E1073" s="187"/>
      <c r="F1073" s="188"/>
      <c r="G1073" s="189"/>
    </row>
    <row r="1074" spans="1:7" ht="10.5" customHeight="1">
      <c r="A1074" s="178"/>
      <c r="B1074" s="179"/>
      <c r="C1074" s="179"/>
      <c r="D1074" s="180"/>
      <c r="E1074" s="181"/>
      <c r="F1074" s="190"/>
      <c r="G1074" s="182"/>
    </row>
    <row r="1075" spans="1:7" ht="10.5" customHeight="1">
      <c r="A1075" s="183"/>
      <c r="B1075" s="184"/>
      <c r="C1075" s="184"/>
      <c r="D1075" s="186"/>
      <c r="E1075" s="187"/>
      <c r="F1075" s="188"/>
      <c r="G1075" s="189"/>
    </row>
    <row r="1076" spans="1:7" ht="10.5" customHeight="1">
      <c r="A1076" s="178"/>
      <c r="B1076" s="179"/>
      <c r="C1076" s="179"/>
      <c r="D1076" s="180"/>
      <c r="E1076" s="181"/>
      <c r="F1076" s="190"/>
      <c r="G1076" s="182"/>
    </row>
    <row r="1077" spans="1:7" ht="10.5" customHeight="1">
      <c r="A1077" s="183"/>
      <c r="B1077" s="184"/>
      <c r="C1077" s="184"/>
      <c r="D1077" s="186"/>
      <c r="E1077" s="187"/>
      <c r="F1077" s="188"/>
      <c r="G1077" s="189"/>
    </row>
    <row r="1078" spans="1:7" ht="10.5" customHeight="1">
      <c r="A1078" s="178"/>
      <c r="B1078" s="179"/>
      <c r="C1078" s="179"/>
      <c r="D1078" s="180"/>
      <c r="E1078" s="181"/>
      <c r="F1078" s="190"/>
      <c r="G1078" s="182"/>
    </row>
    <row r="1079" spans="1:7" ht="10.5" customHeight="1">
      <c r="A1079" s="183"/>
      <c r="B1079" s="184"/>
      <c r="C1079" s="184"/>
      <c r="D1079" s="186"/>
      <c r="E1079" s="187"/>
      <c r="F1079" s="188"/>
      <c r="G1079" s="189"/>
    </row>
    <row r="1080" spans="1:7" ht="10.5" customHeight="1">
      <c r="A1080" s="178"/>
      <c r="B1080" s="179"/>
      <c r="C1080" s="179"/>
      <c r="D1080" s="180"/>
      <c r="E1080" s="181"/>
      <c r="F1080" s="190"/>
      <c r="G1080" s="182"/>
    </row>
    <row r="1081" spans="1:7" ht="10.5" customHeight="1">
      <c r="A1081" s="183"/>
      <c r="B1081" s="184"/>
      <c r="C1081" s="184"/>
      <c r="D1081" s="186"/>
      <c r="E1081" s="187"/>
      <c r="F1081" s="188"/>
      <c r="G1081" s="189"/>
    </row>
    <row r="1082" spans="1:7" ht="10.5" customHeight="1">
      <c r="A1082" s="178"/>
      <c r="B1082" s="179"/>
      <c r="C1082" s="179"/>
      <c r="D1082" s="180"/>
      <c r="E1082" s="181"/>
      <c r="F1082" s="190"/>
      <c r="G1082" s="182"/>
    </row>
    <row r="1083" spans="1:7" ht="10.5" customHeight="1">
      <c r="A1083" s="183"/>
      <c r="B1083" s="184"/>
      <c r="C1083" s="184"/>
      <c r="D1083" s="186"/>
      <c r="E1083" s="187"/>
      <c r="F1083" s="188"/>
      <c r="G1083" s="189"/>
    </row>
    <row r="1084" spans="1:7" ht="10.5" customHeight="1">
      <c r="A1084" s="178"/>
      <c r="B1084" s="179"/>
      <c r="C1084" s="179"/>
      <c r="D1084" s="180"/>
      <c r="E1084" s="181"/>
      <c r="F1084" s="190"/>
      <c r="G1084" s="182"/>
    </row>
    <row r="1085" spans="1:16" s="170" customFormat="1" ht="10.5" customHeight="1">
      <c r="A1085" s="158"/>
      <c r="B1085" s="81"/>
      <c r="C1085" s="81"/>
      <c r="D1085" s="76"/>
      <c r="E1085" s="99"/>
      <c r="F1085" s="159"/>
      <c r="G1085" s="154"/>
      <c r="J1085" s="171"/>
      <c r="K1085" s="171"/>
      <c r="L1085" s="171"/>
      <c r="M1085" s="171"/>
      <c r="N1085" s="171"/>
      <c r="O1085" s="171"/>
      <c r="P1085" s="171"/>
    </row>
    <row r="1086" spans="1:16" s="170" customFormat="1" ht="10.5" customHeight="1">
      <c r="A1086" s="160"/>
      <c r="B1086" s="82"/>
      <c r="C1086" s="82"/>
      <c r="D1086" s="77"/>
      <c r="E1086" s="101"/>
      <c r="F1086" s="161"/>
      <c r="G1086" s="155"/>
      <c r="I1086" s="171"/>
      <c r="J1086" s="171"/>
      <c r="K1086" s="171"/>
      <c r="L1086" s="171"/>
      <c r="M1086" s="171"/>
      <c r="N1086" s="171"/>
      <c r="O1086" s="171"/>
      <c r="P1086" s="171"/>
    </row>
    <row r="1087" spans="1:16" s="170" customFormat="1" ht="10.5" customHeight="1">
      <c r="A1087" s="158"/>
      <c r="B1087" s="81"/>
      <c r="C1087" s="81"/>
      <c r="D1087" s="76"/>
      <c r="E1087" s="99"/>
      <c r="F1087" s="159"/>
      <c r="G1087" s="154"/>
      <c r="J1087" s="171"/>
      <c r="K1087" s="171"/>
      <c r="L1087" s="171"/>
      <c r="M1087" s="171"/>
      <c r="N1087" s="171"/>
      <c r="O1087" s="171"/>
      <c r="P1087" s="171"/>
    </row>
    <row r="1088" spans="1:16" s="170" customFormat="1" ht="10.5" customHeight="1">
      <c r="A1088" s="160"/>
      <c r="B1088" s="82"/>
      <c r="C1088" s="82"/>
      <c r="D1088" s="77"/>
      <c r="E1088" s="101"/>
      <c r="F1088" s="161"/>
      <c r="G1088" s="155"/>
      <c r="I1088" s="171"/>
      <c r="J1088" s="171"/>
      <c r="K1088" s="171"/>
      <c r="L1088" s="171"/>
      <c r="M1088" s="171"/>
      <c r="N1088" s="171"/>
      <c r="O1088" s="171"/>
      <c r="P1088" s="171"/>
    </row>
    <row r="1089" spans="1:13" s="170" customFormat="1" ht="10.5" customHeight="1">
      <c r="A1089" s="168"/>
      <c r="B1089" s="83"/>
      <c r="C1089" s="83"/>
      <c r="D1089" s="76"/>
      <c r="E1089" s="99"/>
      <c r="F1089" s="169"/>
      <c r="G1089" s="108"/>
      <c r="J1089" s="171"/>
      <c r="K1089" s="171"/>
      <c r="L1089" s="171"/>
      <c r="M1089" s="171"/>
    </row>
    <row r="1090" spans="1:13" s="170" customFormat="1" ht="10.5" customHeight="1">
      <c r="A1090" s="168"/>
      <c r="B1090" s="83"/>
      <c r="C1090" s="83"/>
      <c r="D1090" s="106"/>
      <c r="E1090" s="107"/>
      <c r="F1090" s="169"/>
      <c r="G1090" s="108"/>
      <c r="I1090" s="171"/>
      <c r="J1090" s="171"/>
      <c r="K1090" s="171"/>
      <c r="L1090" s="171"/>
      <c r="M1090" s="171"/>
    </row>
    <row r="1091" spans="1:16" s="170" customFormat="1" ht="10.5" customHeight="1">
      <c r="A1091" s="158"/>
      <c r="B1091" s="81"/>
      <c r="C1091" s="81"/>
      <c r="D1091" s="76"/>
      <c r="E1091" s="99"/>
      <c r="F1091" s="159"/>
      <c r="G1091" s="154"/>
      <c r="J1091" s="171"/>
      <c r="K1091" s="171"/>
      <c r="L1091" s="171"/>
      <c r="M1091" s="171"/>
      <c r="N1091" s="171"/>
      <c r="O1091" s="171"/>
      <c r="P1091" s="171"/>
    </row>
    <row r="1092" spans="1:16" s="170" customFormat="1" ht="10.5" customHeight="1">
      <c r="A1092" s="160"/>
      <c r="B1092" s="82"/>
      <c r="C1092" s="82"/>
      <c r="D1092" s="77"/>
      <c r="E1092" s="101"/>
      <c r="F1092" s="161"/>
      <c r="G1092" s="155"/>
      <c r="I1092" s="171"/>
      <c r="J1092" s="171"/>
      <c r="K1092" s="171"/>
      <c r="L1092" s="171"/>
      <c r="M1092" s="171"/>
      <c r="N1092" s="171"/>
      <c r="O1092" s="171"/>
      <c r="P1092" s="171"/>
    </row>
    <row r="1093" spans="1:16" s="170" customFormat="1" ht="10.5" customHeight="1">
      <c r="A1093" s="158"/>
      <c r="B1093" s="81"/>
      <c r="C1093" s="81"/>
      <c r="D1093" s="76"/>
      <c r="E1093" s="99"/>
      <c r="F1093" s="159"/>
      <c r="G1093" s="154"/>
      <c r="J1093" s="171"/>
      <c r="K1093" s="171"/>
      <c r="L1093" s="171"/>
      <c r="M1093" s="171"/>
      <c r="N1093" s="171"/>
      <c r="O1093" s="171"/>
      <c r="P1093" s="171"/>
    </row>
    <row r="1094" spans="1:16" s="170" customFormat="1" ht="10.5" customHeight="1">
      <c r="A1094" s="160"/>
      <c r="B1094" s="82"/>
      <c r="C1094" s="82"/>
      <c r="D1094" s="77"/>
      <c r="E1094" s="101"/>
      <c r="F1094" s="161"/>
      <c r="G1094" s="155"/>
      <c r="I1094" s="171"/>
      <c r="J1094" s="171"/>
      <c r="K1094" s="171"/>
      <c r="L1094" s="171"/>
      <c r="M1094" s="171"/>
      <c r="N1094" s="171"/>
      <c r="O1094" s="171"/>
      <c r="P1094" s="171"/>
    </row>
    <row r="1095" spans="1:7" ht="10.5" customHeight="1">
      <c r="A1095" s="183"/>
      <c r="B1095" s="184"/>
      <c r="C1095" s="184"/>
      <c r="D1095" s="186"/>
      <c r="E1095" s="187"/>
      <c r="F1095" s="188"/>
      <c r="G1095" s="189"/>
    </row>
    <row r="1096" spans="1:7" ht="10.5" customHeight="1">
      <c r="A1096" s="178"/>
      <c r="B1096" s="179"/>
      <c r="C1096" s="179"/>
      <c r="D1096" s="180"/>
      <c r="E1096" s="181"/>
      <c r="F1096" s="190"/>
      <c r="G1096" s="182"/>
    </row>
    <row r="1097" spans="1:7" ht="10.5" customHeight="1">
      <c r="A1097" s="183"/>
      <c r="B1097" s="184"/>
      <c r="C1097" s="184"/>
      <c r="D1097" s="186"/>
      <c r="E1097" s="187"/>
      <c r="F1097" s="188"/>
      <c r="G1097" s="189"/>
    </row>
    <row r="1098" spans="1:7" ht="10.5" customHeight="1">
      <c r="A1098" s="197"/>
      <c r="B1098" s="198"/>
      <c r="C1098" s="198"/>
      <c r="D1098" s="199"/>
      <c r="E1098" s="200"/>
      <c r="F1098" s="201"/>
      <c r="G1098" s="202"/>
    </row>
    <row r="1099" spans="1:7" ht="10.5" customHeight="1">
      <c r="A1099" s="191"/>
      <c r="B1099" s="192"/>
      <c r="C1099" s="192"/>
      <c r="D1099" s="193"/>
      <c r="E1099" s="194"/>
      <c r="F1099" s="195"/>
      <c r="G1099" s="196"/>
    </row>
    <row r="1100" spans="1:7" ht="10.5" customHeight="1">
      <c r="A1100" s="178"/>
      <c r="B1100" s="179"/>
      <c r="C1100" s="179"/>
      <c r="D1100" s="180"/>
      <c r="E1100" s="181"/>
      <c r="F1100" s="190"/>
      <c r="G1100" s="182"/>
    </row>
    <row r="1101" spans="1:7" ht="10.5" customHeight="1">
      <c r="A1101" s="158"/>
      <c r="B1101" s="184"/>
      <c r="C1101" s="184"/>
      <c r="D1101" s="186"/>
      <c r="E1101" s="187"/>
      <c r="F1101" s="188"/>
      <c r="G1101" s="189"/>
    </row>
    <row r="1102" spans="1:7" ht="10.5" customHeight="1">
      <c r="A1102" s="178"/>
      <c r="B1102" s="179"/>
      <c r="C1102" s="179"/>
      <c r="D1102" s="180"/>
      <c r="E1102" s="181"/>
      <c r="F1102" s="190"/>
      <c r="G1102" s="182"/>
    </row>
    <row r="1103" spans="1:7" ht="10.5" customHeight="1">
      <c r="A1103" s="183"/>
      <c r="B1103" s="192"/>
      <c r="C1103" s="192"/>
      <c r="D1103" s="193"/>
      <c r="E1103" s="194"/>
      <c r="F1103" s="188"/>
      <c r="G1103" s="189"/>
    </row>
    <row r="1104" spans="1:7" ht="10.5" customHeight="1">
      <c r="A1104" s="178"/>
      <c r="B1104" s="192"/>
      <c r="C1104" s="192"/>
      <c r="D1104" s="193"/>
      <c r="E1104" s="194"/>
      <c r="F1104" s="190"/>
      <c r="G1104" s="182"/>
    </row>
    <row r="1105" spans="1:7" ht="10.5" customHeight="1">
      <c r="A1105" s="183"/>
      <c r="B1105" s="184"/>
      <c r="C1105" s="184"/>
      <c r="D1105" s="186"/>
      <c r="E1105" s="187"/>
      <c r="F1105" s="188"/>
      <c r="G1105" s="189"/>
    </row>
    <row r="1106" spans="1:7" ht="10.5" customHeight="1">
      <c r="A1106" s="178"/>
      <c r="B1106" s="179"/>
      <c r="C1106" s="179"/>
      <c r="D1106" s="180"/>
      <c r="E1106" s="181"/>
      <c r="F1106" s="190"/>
      <c r="G1106" s="182"/>
    </row>
    <row r="1107" spans="1:7" ht="10.5" customHeight="1">
      <c r="A1107" s="183"/>
      <c r="B1107" s="184"/>
      <c r="C1107" s="184"/>
      <c r="D1107" s="186"/>
      <c r="E1107" s="187"/>
      <c r="F1107" s="188"/>
      <c r="G1107" s="189"/>
    </row>
    <row r="1108" spans="1:7" ht="10.5" customHeight="1">
      <c r="A1108" s="178"/>
      <c r="B1108" s="179"/>
      <c r="C1108" s="179"/>
      <c r="D1108" s="180"/>
      <c r="E1108" s="181"/>
      <c r="F1108" s="190"/>
      <c r="G1108" s="182"/>
    </row>
    <row r="1109" spans="1:7" ht="10.5" customHeight="1">
      <c r="A1109" s="183"/>
      <c r="B1109" s="184"/>
      <c r="C1109" s="184"/>
      <c r="D1109" s="186"/>
      <c r="E1109" s="187"/>
      <c r="F1109" s="188"/>
      <c r="G1109" s="189"/>
    </row>
    <row r="1110" spans="1:7" ht="10.5" customHeight="1">
      <c r="A1110" s="178"/>
      <c r="B1110" s="179"/>
      <c r="C1110" s="179"/>
      <c r="D1110" s="180"/>
      <c r="E1110" s="181"/>
      <c r="F1110" s="190"/>
      <c r="G1110" s="182"/>
    </row>
    <row r="1111" spans="1:7" ht="10.5" customHeight="1">
      <c r="A1111" s="191"/>
      <c r="B1111" s="192"/>
      <c r="C1111" s="192"/>
      <c r="D1111" s="193"/>
      <c r="E1111" s="194"/>
      <c r="F1111" s="195"/>
      <c r="G1111" s="196"/>
    </row>
    <row r="1112" spans="1:7" ht="10.5" customHeight="1">
      <c r="A1112" s="191"/>
      <c r="B1112" s="192"/>
      <c r="C1112" s="192"/>
      <c r="D1112" s="193"/>
      <c r="E1112" s="194"/>
      <c r="F1112" s="195"/>
      <c r="G1112" s="196"/>
    </row>
    <row r="1113" spans="1:7" ht="10.5">
      <c r="A1113" s="183"/>
      <c r="B1113" s="184"/>
      <c r="C1113" s="184"/>
      <c r="D1113" s="186"/>
      <c r="E1113" s="187"/>
      <c r="F1113" s="188"/>
      <c r="G1113" s="189"/>
    </row>
    <row r="1114" spans="1:7" ht="10.5">
      <c r="A1114" s="178"/>
      <c r="B1114" s="179"/>
      <c r="C1114" s="179"/>
      <c r="D1114" s="180"/>
      <c r="E1114" s="181"/>
      <c r="F1114" s="190"/>
      <c r="G1114" s="182"/>
    </row>
    <row r="1115" spans="1:7" ht="10.5">
      <c r="A1115" s="183"/>
      <c r="B1115" s="184"/>
      <c r="C1115" s="184"/>
      <c r="D1115" s="186"/>
      <c r="E1115" s="187"/>
      <c r="F1115" s="188"/>
      <c r="G1115" s="189"/>
    </row>
    <row r="1116" spans="1:7" ht="10.5">
      <c r="A1116" s="178"/>
      <c r="B1116" s="179"/>
      <c r="C1116" s="179"/>
      <c r="D1116" s="180"/>
      <c r="E1116" s="181"/>
      <c r="F1116" s="190"/>
      <c r="G1116" s="182"/>
    </row>
    <row r="1117" spans="1:7" ht="10.5" customHeight="1">
      <c r="A1117" s="158"/>
      <c r="B1117" s="184"/>
      <c r="C1117" s="184"/>
      <c r="D1117" s="186"/>
      <c r="E1117" s="187"/>
      <c r="F1117" s="188"/>
      <c r="G1117" s="189"/>
    </row>
    <row r="1118" spans="1:7" ht="10.5" customHeight="1">
      <c r="A1118" s="178"/>
      <c r="B1118" s="179"/>
      <c r="C1118" s="179"/>
      <c r="D1118" s="180"/>
      <c r="E1118" s="181"/>
      <c r="F1118" s="190"/>
      <c r="G1118" s="182"/>
    </row>
    <row r="1119" spans="1:7" ht="10.5" customHeight="1">
      <c r="A1119" s="183"/>
      <c r="B1119" s="184"/>
      <c r="C1119" s="184"/>
      <c r="D1119" s="186"/>
      <c r="E1119" s="187"/>
      <c r="F1119" s="188"/>
      <c r="G1119" s="189"/>
    </row>
    <row r="1120" spans="1:7" ht="10.5" customHeight="1">
      <c r="A1120" s="178"/>
      <c r="B1120" s="179"/>
      <c r="C1120" s="179"/>
      <c r="D1120" s="180"/>
      <c r="E1120" s="181"/>
      <c r="F1120" s="190"/>
      <c r="G1120" s="182"/>
    </row>
    <row r="1121" spans="1:7" ht="10.5" customHeight="1">
      <c r="A1121" s="183"/>
      <c r="B1121" s="184"/>
      <c r="C1121" s="184"/>
      <c r="D1121" s="186"/>
      <c r="E1121" s="187"/>
      <c r="F1121" s="188"/>
      <c r="G1121" s="189"/>
    </row>
    <row r="1122" spans="1:7" ht="10.5" customHeight="1">
      <c r="A1122" s="178"/>
      <c r="B1122" s="179"/>
      <c r="C1122" s="179"/>
      <c r="D1122" s="180"/>
      <c r="E1122" s="181"/>
      <c r="F1122" s="190"/>
      <c r="G1122" s="182"/>
    </row>
    <row r="1123" spans="1:7" ht="10.5" customHeight="1">
      <c r="A1123" s="191"/>
      <c r="B1123" s="192"/>
      <c r="C1123" s="192"/>
      <c r="D1123" s="193"/>
      <c r="E1123" s="194"/>
      <c r="F1123" s="195"/>
      <c r="G1123" s="196"/>
    </row>
    <row r="1124" spans="1:7" ht="10.5" customHeight="1">
      <c r="A1124" s="191"/>
      <c r="B1124" s="192"/>
      <c r="C1124" s="192"/>
      <c r="D1124" s="193"/>
      <c r="E1124" s="194"/>
      <c r="F1124" s="195"/>
      <c r="G1124" s="196"/>
    </row>
    <row r="1125" spans="1:7" ht="10.5">
      <c r="A1125" s="183"/>
      <c r="B1125" s="184"/>
      <c r="C1125" s="184"/>
      <c r="D1125" s="186"/>
      <c r="E1125" s="187"/>
      <c r="F1125" s="188"/>
      <c r="G1125" s="189"/>
    </row>
    <row r="1126" spans="1:7" ht="10.5">
      <c r="A1126" s="178"/>
      <c r="B1126" s="179"/>
      <c r="C1126" s="179"/>
      <c r="D1126" s="180"/>
      <c r="E1126" s="181"/>
      <c r="F1126" s="190"/>
      <c r="G1126" s="182"/>
    </row>
    <row r="1127" spans="1:7" ht="10.5">
      <c r="A1127" s="183"/>
      <c r="B1127" s="184"/>
      <c r="C1127" s="184"/>
      <c r="D1127" s="186"/>
      <c r="E1127" s="187"/>
      <c r="F1127" s="188"/>
      <c r="G1127" s="189"/>
    </row>
    <row r="1128" spans="1:7" ht="10.5">
      <c r="A1128" s="178"/>
      <c r="B1128" s="179"/>
      <c r="C1128" s="179"/>
      <c r="D1128" s="180"/>
      <c r="E1128" s="181"/>
      <c r="F1128" s="190"/>
      <c r="G1128" s="182"/>
    </row>
    <row r="1129" spans="1:7" ht="10.5" customHeight="1">
      <c r="A1129" s="158"/>
      <c r="B1129" s="184"/>
      <c r="C1129" s="184"/>
      <c r="D1129" s="186"/>
      <c r="E1129" s="187"/>
      <c r="F1129" s="188"/>
      <c r="G1129" s="189"/>
    </row>
    <row r="1130" spans="1:7" ht="10.5" customHeight="1">
      <c r="A1130" s="178"/>
      <c r="B1130" s="179"/>
      <c r="C1130" s="179"/>
      <c r="D1130" s="180"/>
      <c r="E1130" s="181"/>
      <c r="F1130" s="190"/>
      <c r="G1130" s="182"/>
    </row>
    <row r="1131" spans="1:7" ht="10.5" customHeight="1">
      <c r="A1131" s="183"/>
      <c r="B1131" s="184"/>
      <c r="C1131" s="184"/>
      <c r="D1131" s="186"/>
      <c r="E1131" s="187"/>
      <c r="F1131" s="188"/>
      <c r="G1131" s="189"/>
    </row>
    <row r="1132" spans="1:7" ht="10.5" customHeight="1">
      <c r="A1132" s="178"/>
      <c r="B1132" s="179"/>
      <c r="C1132" s="179"/>
      <c r="D1132" s="180"/>
      <c r="E1132" s="181"/>
      <c r="F1132" s="190"/>
      <c r="G1132" s="182"/>
    </row>
    <row r="1133" spans="1:7" ht="10.5" customHeight="1">
      <c r="A1133" s="191"/>
      <c r="B1133" s="192"/>
      <c r="C1133" s="192"/>
      <c r="D1133" s="193"/>
      <c r="E1133" s="194"/>
      <c r="F1133" s="195"/>
      <c r="G1133" s="196"/>
    </row>
    <row r="1134" spans="1:7" ht="10.5" customHeight="1">
      <c r="A1134" s="191"/>
      <c r="B1134" s="192"/>
      <c r="C1134" s="192"/>
      <c r="D1134" s="193"/>
      <c r="E1134" s="194"/>
      <c r="F1134" s="195"/>
      <c r="G1134" s="196"/>
    </row>
    <row r="1135" spans="1:7" ht="10.5">
      <c r="A1135" s="183"/>
      <c r="B1135" s="184"/>
      <c r="C1135" s="184"/>
      <c r="D1135" s="186"/>
      <c r="E1135" s="187"/>
      <c r="F1135" s="188"/>
      <c r="G1135" s="189"/>
    </row>
    <row r="1136" spans="1:7" ht="10.5">
      <c r="A1136" s="178"/>
      <c r="B1136" s="179"/>
      <c r="C1136" s="179"/>
      <c r="D1136" s="180"/>
      <c r="E1136" s="181"/>
      <c r="F1136" s="190"/>
      <c r="G1136" s="182"/>
    </row>
    <row r="1137" spans="1:7" ht="10.5">
      <c r="A1137" s="183"/>
      <c r="B1137" s="184"/>
      <c r="C1137" s="184"/>
      <c r="D1137" s="186"/>
      <c r="E1137" s="187"/>
      <c r="F1137" s="188"/>
      <c r="G1137" s="189"/>
    </row>
    <row r="1138" spans="1:7" ht="10.5">
      <c r="A1138" s="178"/>
      <c r="B1138" s="179"/>
      <c r="C1138" s="179"/>
      <c r="D1138" s="180"/>
      <c r="E1138" s="181"/>
      <c r="F1138" s="190"/>
      <c r="G1138" s="182"/>
    </row>
    <row r="1139" spans="1:7" ht="10.5" customHeight="1">
      <c r="A1139" s="183"/>
      <c r="B1139" s="184"/>
      <c r="C1139" s="184"/>
      <c r="D1139" s="186"/>
      <c r="E1139" s="187"/>
      <c r="F1139" s="188"/>
      <c r="G1139" s="189"/>
    </row>
    <row r="1140" spans="1:7" ht="10.5" customHeight="1">
      <c r="A1140" s="178"/>
      <c r="B1140" s="179"/>
      <c r="C1140" s="179"/>
      <c r="D1140" s="180"/>
      <c r="E1140" s="181"/>
      <c r="F1140" s="190"/>
      <c r="G1140" s="182"/>
    </row>
    <row r="1141" spans="1:7" ht="10.5" customHeight="1">
      <c r="A1141" s="183"/>
      <c r="B1141" s="184"/>
      <c r="C1141" s="184"/>
      <c r="D1141" s="186"/>
      <c r="E1141" s="187"/>
      <c r="F1141" s="188"/>
      <c r="G1141" s="189"/>
    </row>
    <row r="1142" spans="1:7" ht="10.5" customHeight="1">
      <c r="A1142" s="178"/>
      <c r="B1142" s="179"/>
      <c r="C1142" s="179"/>
      <c r="D1142" s="180"/>
      <c r="E1142" s="181"/>
      <c r="F1142" s="190"/>
      <c r="G1142" s="182"/>
    </row>
    <row r="1143" spans="1:7" ht="10.5" customHeight="1">
      <c r="A1143" s="183"/>
      <c r="B1143" s="184"/>
      <c r="C1143" s="184"/>
      <c r="D1143" s="186"/>
      <c r="E1143" s="187"/>
      <c r="F1143" s="188"/>
      <c r="G1143" s="189"/>
    </row>
    <row r="1144" spans="1:7" ht="10.5" customHeight="1">
      <c r="A1144" s="178"/>
      <c r="B1144" s="179"/>
      <c r="C1144" s="179"/>
      <c r="D1144" s="180"/>
      <c r="E1144" s="181"/>
      <c r="F1144" s="190"/>
      <c r="G1144" s="182"/>
    </row>
    <row r="1145" spans="1:7" ht="10.5" customHeight="1">
      <c r="A1145" s="191"/>
      <c r="B1145" s="192"/>
      <c r="C1145" s="192"/>
      <c r="D1145" s="193"/>
      <c r="E1145" s="194"/>
      <c r="F1145" s="195"/>
      <c r="G1145" s="196"/>
    </row>
    <row r="1146" spans="1:7" ht="10.5" customHeight="1">
      <c r="A1146" s="191"/>
      <c r="B1146" s="192"/>
      <c r="C1146" s="192"/>
      <c r="D1146" s="193"/>
      <c r="E1146" s="194"/>
      <c r="F1146" s="195"/>
      <c r="G1146" s="196"/>
    </row>
    <row r="1147" spans="1:7" ht="10.5" customHeight="1">
      <c r="A1147" s="183"/>
      <c r="B1147" s="184"/>
      <c r="C1147" s="184"/>
      <c r="D1147" s="186"/>
      <c r="E1147" s="187"/>
      <c r="F1147" s="188"/>
      <c r="G1147" s="189"/>
    </row>
    <row r="1148" spans="1:7" ht="10.5" customHeight="1">
      <c r="A1148" s="178"/>
      <c r="B1148" s="179"/>
      <c r="C1148" s="179"/>
      <c r="D1148" s="180"/>
      <c r="E1148" s="181"/>
      <c r="F1148" s="190"/>
      <c r="G1148" s="182"/>
    </row>
    <row r="1149" spans="1:7" ht="10.5">
      <c r="A1149" s="183"/>
      <c r="B1149" s="184"/>
      <c r="C1149" s="184"/>
      <c r="D1149" s="186"/>
      <c r="E1149" s="187"/>
      <c r="F1149" s="188"/>
      <c r="G1149" s="189"/>
    </row>
    <row r="1150" spans="1:7" ht="10.5">
      <c r="A1150" s="178"/>
      <c r="B1150" s="179"/>
      <c r="C1150" s="179"/>
      <c r="D1150" s="180"/>
      <c r="E1150" s="181"/>
      <c r="F1150" s="190"/>
      <c r="G1150" s="182"/>
    </row>
    <row r="1151" spans="1:7" ht="10.5" customHeight="1">
      <c r="A1151" s="183"/>
      <c r="B1151" s="184"/>
      <c r="C1151" s="184"/>
      <c r="D1151" s="186"/>
      <c r="E1151" s="187"/>
      <c r="F1151" s="188"/>
      <c r="G1151" s="189"/>
    </row>
    <row r="1152" spans="1:7" ht="10.5" customHeight="1">
      <c r="A1152" s="178"/>
      <c r="B1152" s="179"/>
      <c r="C1152" s="179"/>
      <c r="D1152" s="180"/>
      <c r="E1152" s="181"/>
      <c r="F1152" s="190"/>
      <c r="G1152" s="182"/>
    </row>
    <row r="1153" spans="1:7" ht="10.5" customHeight="1">
      <c r="A1153" s="183"/>
      <c r="B1153" s="184"/>
      <c r="C1153" s="184"/>
      <c r="D1153" s="186"/>
      <c r="E1153" s="187"/>
      <c r="F1153" s="188"/>
      <c r="G1153" s="189"/>
    </row>
    <row r="1154" spans="1:7" ht="10.5" customHeight="1">
      <c r="A1154" s="178"/>
      <c r="B1154" s="179"/>
      <c r="C1154" s="179"/>
      <c r="D1154" s="180"/>
      <c r="E1154" s="181"/>
      <c r="F1154" s="190"/>
      <c r="G1154" s="182"/>
    </row>
    <row r="1155" spans="1:7" ht="10.5" customHeight="1">
      <c r="A1155" s="183"/>
      <c r="B1155" s="184"/>
      <c r="C1155" s="184"/>
      <c r="D1155" s="186"/>
      <c r="E1155" s="187"/>
      <c r="F1155" s="188"/>
      <c r="G1155" s="189"/>
    </row>
    <row r="1156" spans="1:7" ht="10.5" customHeight="1">
      <c r="A1156" s="178"/>
      <c r="B1156" s="179"/>
      <c r="C1156" s="179"/>
      <c r="D1156" s="180"/>
      <c r="E1156" s="181"/>
      <c r="F1156" s="190"/>
      <c r="G1156" s="182"/>
    </row>
    <row r="1157" spans="1:7" ht="10.5" customHeight="1">
      <c r="A1157" s="191"/>
      <c r="B1157" s="192"/>
      <c r="C1157" s="192"/>
      <c r="D1157" s="193"/>
      <c r="E1157" s="194"/>
      <c r="F1157" s="195"/>
      <c r="G1157" s="196"/>
    </row>
    <row r="1158" spans="1:7" ht="10.5" customHeight="1">
      <c r="A1158" s="191"/>
      <c r="B1158" s="192"/>
      <c r="C1158" s="192"/>
      <c r="D1158" s="193"/>
      <c r="E1158" s="194"/>
      <c r="F1158" s="195"/>
      <c r="G1158" s="196"/>
    </row>
    <row r="1159" spans="1:7" ht="10.5" customHeight="1">
      <c r="A1159" s="183"/>
      <c r="B1159" s="184"/>
      <c r="C1159" s="184"/>
      <c r="D1159" s="186"/>
      <c r="E1159" s="187"/>
      <c r="F1159" s="188"/>
      <c r="G1159" s="189"/>
    </row>
    <row r="1160" spans="1:7" ht="10.5" customHeight="1">
      <c r="A1160" s="178"/>
      <c r="B1160" s="179"/>
      <c r="C1160" s="179"/>
      <c r="D1160" s="180"/>
      <c r="E1160" s="181"/>
      <c r="F1160" s="190"/>
      <c r="G1160" s="182"/>
    </row>
    <row r="1161" spans="1:7" ht="10.5">
      <c r="A1161" s="183"/>
      <c r="B1161" s="192"/>
      <c r="C1161" s="192"/>
      <c r="D1161" s="193"/>
      <c r="E1161" s="194"/>
      <c r="F1161" s="188"/>
      <c r="G1161" s="189"/>
    </row>
    <row r="1162" spans="1:7" ht="10.5">
      <c r="A1162" s="178"/>
      <c r="B1162" s="192"/>
      <c r="C1162" s="192"/>
      <c r="D1162" s="193"/>
      <c r="E1162" s="194"/>
      <c r="F1162" s="190"/>
      <c r="G1162" s="182"/>
    </row>
    <row r="1163" spans="1:7" ht="10.5">
      <c r="A1163" s="204"/>
      <c r="B1163" s="205"/>
      <c r="C1163" s="205"/>
      <c r="D1163" s="206"/>
      <c r="E1163" s="207"/>
      <c r="F1163" s="140"/>
      <c r="G1163" s="115"/>
    </row>
    <row r="1164" spans="1:7" ht="10.5">
      <c r="A1164" s="208"/>
      <c r="B1164" s="209"/>
      <c r="C1164" s="209"/>
      <c r="D1164" s="210"/>
      <c r="E1164" s="211"/>
      <c r="F1164" s="144"/>
      <c r="G1164" s="112"/>
    </row>
    <row r="1165" spans="1:7" ht="10.5">
      <c r="A1165" s="137"/>
      <c r="B1165" s="138"/>
      <c r="C1165" s="138"/>
      <c r="D1165" s="114"/>
      <c r="E1165" s="139"/>
      <c r="F1165" s="140"/>
      <c r="G1165" s="115"/>
    </row>
    <row r="1166" spans="1:7" ht="10.5">
      <c r="A1166" s="141"/>
      <c r="B1166" s="142"/>
      <c r="C1166" s="142"/>
      <c r="D1166" s="111"/>
      <c r="E1166" s="143"/>
      <c r="F1166" s="144"/>
      <c r="G1166" s="112"/>
    </row>
    <row r="1167" spans="1:7" ht="10.5">
      <c r="A1167" s="137"/>
      <c r="B1167" s="138"/>
      <c r="C1167" s="138"/>
      <c r="D1167" s="114"/>
      <c r="E1167" s="139"/>
      <c r="F1167" s="140"/>
      <c r="G1167" s="115"/>
    </row>
    <row r="1168" spans="1:7" ht="10.5">
      <c r="A1168" s="141"/>
      <c r="B1168" s="142"/>
      <c r="C1168" s="142"/>
      <c r="D1168" s="111"/>
      <c r="E1168" s="143"/>
      <c r="F1168" s="144"/>
      <c r="G1168" s="112"/>
    </row>
    <row r="1169" spans="1:7" ht="10.5">
      <c r="A1169" s="137"/>
      <c r="B1169" s="138"/>
      <c r="C1169" s="138"/>
      <c r="D1169" s="114"/>
      <c r="E1169" s="139"/>
      <c r="F1169" s="140"/>
      <c r="G1169" s="115"/>
    </row>
    <row r="1170" spans="1:7" ht="10.5">
      <c r="A1170" s="141"/>
      <c r="B1170" s="142"/>
      <c r="C1170" s="142"/>
      <c r="D1170" s="111"/>
      <c r="E1170" s="143"/>
      <c r="F1170" s="144"/>
      <c r="G1170" s="112"/>
    </row>
    <row r="1171" spans="1:7" ht="10.5">
      <c r="A1171" s="137"/>
      <c r="B1171" s="138"/>
      <c r="C1171" s="138"/>
      <c r="D1171" s="114"/>
      <c r="E1171" s="139"/>
      <c r="F1171" s="140"/>
      <c r="G1171" s="115"/>
    </row>
    <row r="1172" spans="1:7" ht="10.5">
      <c r="A1172" s="145"/>
      <c r="B1172" s="146"/>
      <c r="C1172" s="146"/>
      <c r="D1172" s="147"/>
      <c r="E1172" s="148"/>
      <c r="F1172" s="149"/>
      <c r="G1172" s="136"/>
    </row>
  </sheetData>
  <sheetProtection/>
  <autoFilter ref="A1:P1172"/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portrait" paperSize="9" r:id="rId1"/>
  <headerFooter>
    <oddHeader>&amp;C&amp;10* * *　参考数量　工事費内訳　* * *</oddHeader>
    <oddFooter>&amp;R参考数量　工事費内訳　&amp;P/&amp;N</oddFooter>
  </headerFooter>
  <rowBreaks count="10" manualBreakCount="10">
    <brk id="432" max="6" man="1"/>
    <brk id="506" max="6" man="1"/>
    <brk id="580" max="6" man="1"/>
    <brk id="654" max="6" man="1"/>
    <brk id="728" max="6" man="1"/>
    <brk id="802" max="6" man="1"/>
    <brk id="876" max="6" man="1"/>
    <brk id="950" max="6" man="1"/>
    <brk id="1024" max="6" man="1"/>
    <brk id="10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22"/>
  <sheetViews>
    <sheetView tabSelected="1" view="pageBreakPreview" zoomScaleSheetLayoutView="100" zoomScalePageLayoutView="0" workbookViewId="0" topLeftCell="A1">
      <selection activeCell="F18" sqref="F18:H18"/>
    </sheetView>
  </sheetViews>
  <sheetFormatPr defaultColWidth="9.140625" defaultRowHeight="23.25" customHeight="1"/>
  <cols>
    <col min="1" max="6" width="9.00390625" style="319" customWidth="1"/>
    <col min="7" max="7" width="22.00390625" style="319" bestFit="1" customWidth="1"/>
    <col min="8" max="13" width="9.00390625" style="319" customWidth="1"/>
    <col min="14" max="14" width="2.7109375" style="319" customWidth="1"/>
    <col min="15" max="16384" width="9.00390625" style="319" customWidth="1"/>
  </cols>
  <sheetData>
    <row r="1" spans="1:14" ht="23.25" customHeight="1">
      <c r="A1" s="318"/>
      <c r="M1" s="320"/>
      <c r="N1" s="321"/>
    </row>
    <row r="2" ht="13.5">
      <c r="A2" s="319" t="s">
        <v>372</v>
      </c>
    </row>
    <row r="3" spans="12:14" s="322" customFormat="1" ht="23.25" customHeight="1">
      <c r="L3" s="526" t="s">
        <v>391</v>
      </c>
      <c r="M3" s="526"/>
      <c r="N3" s="323"/>
    </row>
    <row r="4" spans="13:14" s="322" customFormat="1" ht="23.25" customHeight="1">
      <c r="M4" s="324" t="s">
        <v>373</v>
      </c>
      <c r="N4" s="324"/>
    </row>
    <row r="5" spans="13:14" s="322" customFormat="1" ht="23.25" customHeight="1">
      <c r="M5" s="324" t="s">
        <v>374</v>
      </c>
      <c r="N5" s="325" t="s">
        <v>352</v>
      </c>
    </row>
    <row r="6" s="322" customFormat="1" ht="23.25" customHeight="1"/>
    <row r="7" spans="10:11" s="322" customFormat="1" ht="14.25">
      <c r="J7" s="326" t="s">
        <v>353</v>
      </c>
      <c r="K7" s="326"/>
    </row>
    <row r="8" spans="10:11" s="322" customFormat="1" ht="14.25">
      <c r="J8" s="326" t="s">
        <v>375</v>
      </c>
      <c r="K8" s="326"/>
    </row>
    <row r="9" spans="10:11" s="322" customFormat="1" ht="14.25">
      <c r="J9" s="326" t="s">
        <v>376</v>
      </c>
      <c r="K9" s="326"/>
    </row>
    <row r="10" spans="10:11" s="322" customFormat="1" ht="14.25">
      <c r="J10" s="326" t="s">
        <v>378</v>
      </c>
      <c r="K10" s="326"/>
    </row>
    <row r="11" spans="10:11" s="322" customFormat="1" ht="14.25">
      <c r="J11" s="326" t="s">
        <v>377</v>
      </c>
      <c r="K11" s="326"/>
    </row>
    <row r="12" s="322" customFormat="1" ht="23.25" customHeight="1"/>
    <row r="13" spans="3:5" s="322" customFormat="1" ht="23.25" customHeight="1">
      <c r="C13" s="322" t="s">
        <v>354</v>
      </c>
      <c r="E13" s="327" t="s">
        <v>390</v>
      </c>
    </row>
    <row r="14" s="322" customFormat="1" ht="23.25" customHeight="1"/>
    <row r="15" spans="1:14" s="322" customFormat="1" ht="23.25" customHeight="1">
      <c r="A15" s="527" t="s">
        <v>355</v>
      </c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328"/>
    </row>
    <row r="16" ht="18.75" customHeight="1"/>
    <row r="17" ht="18.75" customHeight="1"/>
    <row r="18" spans="3:9" ht="18.75" customHeight="1">
      <c r="C18" s="319" t="s">
        <v>356</v>
      </c>
      <c r="E18" s="320" t="s">
        <v>357</v>
      </c>
      <c r="F18" s="528">
        <f>F22+F20</f>
        <v>0</v>
      </c>
      <c r="G18" s="529"/>
      <c r="H18" s="529"/>
      <c r="I18" s="319" t="s">
        <v>358</v>
      </c>
    </row>
    <row r="19" ht="18.75" customHeight="1"/>
    <row r="20" spans="3:10" ht="18.75" customHeight="1">
      <c r="C20" s="319" t="s">
        <v>359</v>
      </c>
      <c r="E20" s="320" t="s">
        <v>357</v>
      </c>
      <c r="F20" s="530">
        <f>ROUNDDOWN(F22*0.1,0)</f>
        <v>0</v>
      </c>
      <c r="G20" s="530"/>
      <c r="H20" s="530"/>
      <c r="I20" s="319" t="s">
        <v>358</v>
      </c>
      <c r="J20" s="319" t="s">
        <v>360</v>
      </c>
    </row>
    <row r="21" ht="18.75" customHeight="1"/>
    <row r="22" spans="3:9" ht="18.75" customHeight="1">
      <c r="C22" s="319" t="s">
        <v>361</v>
      </c>
      <c r="E22" s="320" t="s">
        <v>357</v>
      </c>
      <c r="F22" s="530">
        <f>'(様式1)工事費総括表'!C4</f>
        <v>0</v>
      </c>
      <c r="G22" s="530"/>
      <c r="H22" s="530"/>
      <c r="I22" s="319" t="s">
        <v>358</v>
      </c>
    </row>
    <row r="23" ht="18.75" customHeight="1"/>
    <row r="24" ht="18.75" customHeight="1"/>
    <row r="25" ht="18.75" customHeight="1"/>
    <row r="26" ht="18.75" customHeight="1"/>
  </sheetData>
  <sheetProtection/>
  <mergeCells count="5">
    <mergeCell ref="L3:M3"/>
    <mergeCell ref="A15:M15"/>
    <mergeCell ref="F18:H18"/>
    <mergeCell ref="F20:H20"/>
    <mergeCell ref="F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70C0"/>
    <pageSetUpPr fitToPage="1"/>
  </sheetPr>
  <dimension ref="A1:I1573"/>
  <sheetViews>
    <sheetView view="pageBreakPreview" zoomScaleSheetLayoutView="100" workbookViewId="0" topLeftCell="A1">
      <selection activeCell="F22" sqref="F22"/>
    </sheetView>
  </sheetViews>
  <sheetFormatPr defaultColWidth="9.140625" defaultRowHeight="15"/>
  <cols>
    <col min="1" max="1" width="3.140625" style="84" customWidth="1"/>
    <col min="2" max="3" width="28.8515625" style="84" customWidth="1"/>
    <col min="4" max="4" width="4.28125" style="84" customWidth="1"/>
    <col min="5" max="5" width="7.421875" style="84" customWidth="1"/>
    <col min="6" max="6" width="16.421875" style="84" customWidth="1"/>
    <col min="7" max="7" width="16.421875" style="84" hidden="1" customWidth="1"/>
    <col min="8" max="10" width="0" style="84" hidden="1" customWidth="1"/>
    <col min="11" max="16384" width="9.00390625" style="84" customWidth="1"/>
  </cols>
  <sheetData>
    <row r="1" spans="1:7" ht="10.5" customHeight="1">
      <c r="A1" s="48"/>
      <c r="B1" s="49" t="s">
        <v>76</v>
      </c>
      <c r="C1" s="50" t="str">
        <f>'下見積書表紙'!E13</f>
        <v>神戸中央郵便局静止形電源設備模様替工事</v>
      </c>
      <c r="D1" s="51"/>
      <c r="E1" s="51"/>
      <c r="F1" s="52"/>
      <c r="G1" s="265"/>
    </row>
    <row r="2" spans="1:7" ht="10.5" customHeight="1">
      <c r="A2" s="53"/>
      <c r="B2" s="54"/>
      <c r="C2" s="54"/>
      <c r="D2" s="54"/>
      <c r="E2" s="54"/>
      <c r="F2" s="329" t="str">
        <f>'下見積書表紙'!L3</f>
        <v>2024年●月●日</v>
      </c>
      <c r="G2" s="266"/>
    </row>
    <row r="3" spans="1:7" ht="10.5" customHeight="1">
      <c r="A3" s="53"/>
      <c r="B3" s="55" t="s">
        <v>77</v>
      </c>
      <c r="C3" s="270">
        <f>ROUNDDOWN(C4*1.1,0)</f>
        <v>0</v>
      </c>
      <c r="D3" s="56" t="s">
        <v>78</v>
      </c>
      <c r="E3" s="54"/>
      <c r="F3" s="57"/>
      <c r="G3" s="265"/>
    </row>
    <row r="4" spans="1:7" ht="10.5" customHeight="1">
      <c r="A4" s="53"/>
      <c r="B4" s="55" t="s">
        <v>79</v>
      </c>
      <c r="C4" s="270">
        <f>F23</f>
        <v>0</v>
      </c>
      <c r="D4" s="56" t="s">
        <v>80</v>
      </c>
      <c r="E4" s="54"/>
      <c r="F4" s="57"/>
      <c r="G4" s="265"/>
    </row>
    <row r="5" spans="1:9" ht="10.5" customHeight="1">
      <c r="A5" s="53"/>
      <c r="B5" s="55"/>
      <c r="C5" s="212"/>
      <c r="D5" s="56"/>
      <c r="E5" s="54"/>
      <c r="F5" s="57"/>
      <c r="G5" s="265"/>
      <c r="I5" s="301"/>
    </row>
    <row r="6" spans="1:9" ht="10.5" customHeight="1">
      <c r="A6" s="53"/>
      <c r="B6" s="55"/>
      <c r="C6" s="212"/>
      <c r="D6" s="56"/>
      <c r="E6" s="54"/>
      <c r="F6" s="57"/>
      <c r="G6" s="265"/>
      <c r="I6" s="301"/>
    </row>
    <row r="7" spans="1:7" ht="10.5" customHeight="1">
      <c r="A7" s="88"/>
      <c r="B7" s="58"/>
      <c r="C7" s="62"/>
      <c r="D7" s="59"/>
      <c r="E7" s="60"/>
      <c r="F7" s="61"/>
      <c r="G7" s="265"/>
    </row>
    <row r="8" spans="1:7" ht="10.5" customHeight="1">
      <c r="A8" s="531" t="s">
        <v>81</v>
      </c>
      <c r="B8" s="532"/>
      <c r="C8" s="532"/>
      <c r="D8" s="532"/>
      <c r="E8" s="532"/>
      <c r="F8" s="533"/>
      <c r="G8" s="267"/>
    </row>
    <row r="9" spans="1:7" s="16" customFormat="1" ht="10.5" customHeight="1">
      <c r="A9" s="534" t="s">
        <v>82</v>
      </c>
      <c r="B9" s="535"/>
      <c r="C9" s="282" t="s">
        <v>83</v>
      </c>
      <c r="D9" s="282" t="s">
        <v>84</v>
      </c>
      <c r="E9" s="282" t="s">
        <v>85</v>
      </c>
      <c r="F9" s="19" t="s">
        <v>86</v>
      </c>
      <c r="G9" s="268"/>
    </row>
    <row r="10" spans="1:6" s="228" customFormat="1" ht="21" customHeight="1">
      <c r="A10" s="48" t="s">
        <v>87</v>
      </c>
      <c r="B10" s="352" t="s">
        <v>88</v>
      </c>
      <c r="C10" s="353"/>
      <c r="D10" s="354"/>
      <c r="E10" s="355"/>
      <c r="F10" s="356"/>
    </row>
    <row r="11" spans="1:7" s="54" customFormat="1" ht="21" customHeight="1">
      <c r="A11" s="53"/>
      <c r="B11" s="357" t="s">
        <v>341</v>
      </c>
      <c r="C11" s="358"/>
      <c r="D11" s="359" t="s">
        <v>109</v>
      </c>
      <c r="E11" s="360">
        <v>1</v>
      </c>
      <c r="F11" s="361">
        <f>'(様式2)中間総括表'!F6</f>
        <v>0</v>
      </c>
      <c r="G11" s="362"/>
    </row>
    <row r="12" spans="1:7" s="54" customFormat="1" ht="21" customHeight="1">
      <c r="A12" s="53"/>
      <c r="B12" s="363" t="s">
        <v>69</v>
      </c>
      <c r="C12" s="358"/>
      <c r="D12" s="359"/>
      <c r="E12" s="364"/>
      <c r="F12" s="361">
        <f>SUBTOTAL(9,F11:F11)</f>
        <v>0</v>
      </c>
      <c r="G12" s="362"/>
    </row>
    <row r="13" spans="1:7" s="60" customFormat="1" ht="21" customHeight="1">
      <c r="A13" s="365"/>
      <c r="B13" s="366"/>
      <c r="C13" s="367"/>
      <c r="D13" s="368"/>
      <c r="E13" s="369"/>
      <c r="F13" s="370"/>
      <c r="G13" s="240"/>
    </row>
    <row r="14" spans="1:7" s="228" customFormat="1" ht="21" customHeight="1">
      <c r="A14" s="309"/>
      <c r="B14" s="40"/>
      <c r="C14" s="302"/>
      <c r="D14" s="92"/>
      <c r="E14" s="79"/>
      <c r="F14" s="231"/>
      <c r="G14" s="241"/>
    </row>
    <row r="15" spans="1:7" s="54" customFormat="1" ht="21" customHeight="1">
      <c r="A15" s="53" t="s">
        <v>70</v>
      </c>
      <c r="B15" s="357" t="s">
        <v>20</v>
      </c>
      <c r="C15" s="358"/>
      <c r="D15" s="359"/>
      <c r="E15" s="364"/>
      <c r="F15" s="361"/>
      <c r="G15" s="362"/>
    </row>
    <row r="16" spans="1:8" s="54" customFormat="1" ht="21" customHeight="1">
      <c r="A16" s="53"/>
      <c r="B16" s="357" t="s">
        <v>21</v>
      </c>
      <c r="C16" s="358"/>
      <c r="D16" s="359" t="s">
        <v>74</v>
      </c>
      <c r="E16" s="364">
        <v>1</v>
      </c>
      <c r="F16" s="361">
        <f>'(様式2)中間総括表'!F11</f>
        <v>0</v>
      </c>
      <c r="G16" s="362">
        <f>SUM(F12)</f>
        <v>0</v>
      </c>
      <c r="H16" s="362"/>
    </row>
    <row r="17" spans="1:9" s="54" customFormat="1" ht="21" customHeight="1">
      <c r="A17" s="53"/>
      <c r="B17" s="357" t="s">
        <v>23</v>
      </c>
      <c r="C17" s="358"/>
      <c r="D17" s="359" t="s">
        <v>74</v>
      </c>
      <c r="E17" s="364">
        <v>1</v>
      </c>
      <c r="F17" s="371"/>
      <c r="G17" s="362" t="e">
        <f>SUM(F16+#REF!)</f>
        <v>#REF!</v>
      </c>
      <c r="H17" s="54">
        <v>0.1081</v>
      </c>
      <c r="I17" s="54" t="e">
        <f>ROUND(G17*H17,-3)</f>
        <v>#REF!</v>
      </c>
    </row>
    <row r="18" spans="1:9" s="54" customFormat="1" ht="21" customHeight="1">
      <c r="A18" s="53"/>
      <c r="B18" s="357" t="s">
        <v>89</v>
      </c>
      <c r="C18" s="358"/>
      <c r="D18" s="359" t="s">
        <v>74</v>
      </c>
      <c r="E18" s="364">
        <v>1</v>
      </c>
      <c r="F18" s="371"/>
      <c r="G18" s="362">
        <f>SUM(F12+F16+F17)</f>
        <v>0</v>
      </c>
      <c r="H18" s="54">
        <v>0.1182</v>
      </c>
      <c r="I18" s="54">
        <f>ROUND(G18*H18,-3)</f>
        <v>0</v>
      </c>
    </row>
    <row r="19" spans="1:7" s="54" customFormat="1" ht="21" customHeight="1">
      <c r="A19" s="53"/>
      <c r="B19" s="363" t="s">
        <v>90</v>
      </c>
      <c r="C19" s="358"/>
      <c r="D19" s="359"/>
      <c r="E19" s="364"/>
      <c r="F19" s="361">
        <f>SUBTOTAL(9,F16:F18)</f>
        <v>0</v>
      </c>
      <c r="G19" s="362"/>
    </row>
    <row r="20" spans="1:7" s="54" customFormat="1" ht="21" customHeight="1">
      <c r="A20" s="53"/>
      <c r="B20" s="357"/>
      <c r="C20" s="358"/>
      <c r="D20" s="359"/>
      <c r="E20" s="364"/>
      <c r="F20" s="361"/>
      <c r="G20" s="362"/>
    </row>
    <row r="21" spans="1:7" s="54" customFormat="1" ht="21" customHeight="1">
      <c r="A21" s="53"/>
      <c r="B21" s="357" t="s">
        <v>91</v>
      </c>
      <c r="C21" s="358"/>
      <c r="D21" s="359" t="s">
        <v>74</v>
      </c>
      <c r="E21" s="364">
        <v>1</v>
      </c>
      <c r="F21" s="361">
        <f>'(様式2)中間総括表'!F16</f>
        <v>0</v>
      </c>
      <c r="G21" s="362"/>
    </row>
    <row r="22" spans="1:7" s="54" customFormat="1" ht="21" customHeight="1">
      <c r="A22" s="53"/>
      <c r="B22" s="372" t="s">
        <v>92</v>
      </c>
      <c r="C22" s="358"/>
      <c r="D22" s="359" t="s">
        <v>74</v>
      </c>
      <c r="E22" s="364">
        <v>1</v>
      </c>
      <c r="F22" s="361">
        <f>'(様式2)中間総括表'!F17</f>
        <v>0</v>
      </c>
      <c r="G22" s="362"/>
    </row>
    <row r="23" spans="1:8" s="54" customFormat="1" ht="21" customHeight="1">
      <c r="A23" s="53"/>
      <c r="B23" s="363" t="s">
        <v>93</v>
      </c>
      <c r="C23" s="358"/>
      <c r="D23" s="359"/>
      <c r="E23" s="364"/>
      <c r="F23" s="361">
        <f>SUBTOTAL(9,F10:F22)</f>
        <v>0</v>
      </c>
      <c r="G23" s="362"/>
      <c r="H23" s="362"/>
    </row>
    <row r="24" spans="1:7" s="60" customFormat="1" ht="21" customHeight="1">
      <c r="A24" s="365"/>
      <c r="B24" s="366"/>
      <c r="C24" s="367"/>
      <c r="D24" s="368"/>
      <c r="E24" s="369"/>
      <c r="F24" s="370"/>
      <c r="G24" s="240"/>
    </row>
    <row r="25" spans="1:7" ht="10.5" customHeight="1">
      <c r="A25" s="34"/>
      <c r="B25" s="46"/>
      <c r="C25" s="47"/>
      <c r="D25" s="35"/>
      <c r="E25" s="95"/>
      <c r="F25" s="232"/>
      <c r="G25" s="269"/>
    </row>
    <row r="26" spans="1:7" ht="10.5" customHeight="1">
      <c r="A26" s="87"/>
      <c r="B26" s="40"/>
      <c r="C26" s="18"/>
      <c r="D26" s="92"/>
      <c r="E26" s="79"/>
      <c r="F26" s="231"/>
      <c r="G26" s="269"/>
    </row>
    <row r="27" spans="1:7" ht="10.5" customHeight="1">
      <c r="A27" s="88"/>
      <c r="B27" s="41"/>
      <c r="C27" s="24"/>
      <c r="D27" s="93"/>
      <c r="E27" s="78"/>
      <c r="F27" s="230"/>
      <c r="G27" s="269"/>
    </row>
    <row r="28" spans="1:7" ht="10.5" customHeight="1">
      <c r="A28" s="87"/>
      <c r="B28" s="40"/>
      <c r="C28" s="18"/>
      <c r="D28" s="92"/>
      <c r="E28" s="79"/>
      <c r="F28" s="231"/>
      <c r="G28" s="269"/>
    </row>
    <row r="29" spans="1:7" ht="10.5" customHeight="1">
      <c r="A29" s="88"/>
      <c r="B29" s="41"/>
      <c r="C29" s="24"/>
      <c r="D29" s="93"/>
      <c r="E29" s="78"/>
      <c r="F29" s="230"/>
      <c r="G29" s="269"/>
    </row>
    <row r="30" spans="1:7" ht="10.5" customHeight="1">
      <c r="A30" s="87"/>
      <c r="B30" s="40"/>
      <c r="C30" s="18"/>
      <c r="D30" s="92"/>
      <c r="E30" s="79"/>
      <c r="F30" s="231"/>
      <c r="G30" s="269"/>
    </row>
    <row r="31" spans="1:7" ht="10.5" customHeight="1">
      <c r="A31" s="88"/>
      <c r="B31" s="41"/>
      <c r="C31" s="24"/>
      <c r="D31" s="93"/>
      <c r="E31" s="78"/>
      <c r="F31" s="230"/>
      <c r="G31" s="269"/>
    </row>
    <row r="32" spans="1:7" ht="10.5" customHeight="1">
      <c r="A32" s="87"/>
      <c r="B32" s="40"/>
      <c r="C32" s="18"/>
      <c r="D32" s="92"/>
      <c r="E32" s="79"/>
      <c r="F32" s="231"/>
      <c r="G32" s="269"/>
    </row>
    <row r="33" spans="1:7" ht="10.5" customHeight="1">
      <c r="A33" s="88"/>
      <c r="B33" s="41"/>
      <c r="C33" s="24"/>
      <c r="D33" s="93"/>
      <c r="E33" s="78"/>
      <c r="F33" s="230"/>
      <c r="G33" s="269"/>
    </row>
    <row r="34" spans="1:7" ht="10.5" customHeight="1">
      <c r="A34" s="87"/>
      <c r="B34" s="40"/>
      <c r="C34" s="18"/>
      <c r="D34" s="92"/>
      <c r="E34" s="79"/>
      <c r="F34" s="231"/>
      <c r="G34" s="269"/>
    </row>
    <row r="35" spans="1:7" ht="10.5" customHeight="1">
      <c r="A35" s="88"/>
      <c r="B35" s="41"/>
      <c r="C35" s="24"/>
      <c r="D35" s="93"/>
      <c r="E35" s="78"/>
      <c r="F35" s="230"/>
      <c r="G35" s="269"/>
    </row>
    <row r="36" spans="1:7" ht="10.5" customHeight="1">
      <c r="A36" s="87"/>
      <c r="B36" s="40"/>
      <c r="C36" s="18"/>
      <c r="D36" s="92"/>
      <c r="E36" s="79"/>
      <c r="F36" s="231"/>
      <c r="G36" s="269"/>
    </row>
    <row r="37" spans="1:7" ht="10.5" customHeight="1">
      <c r="A37" s="88"/>
      <c r="B37" s="41"/>
      <c r="C37" s="24"/>
      <c r="D37" s="93"/>
      <c r="E37" s="78"/>
      <c r="F37" s="230"/>
      <c r="G37" s="269"/>
    </row>
    <row r="38" spans="1:7" ht="10.5" customHeight="1">
      <c r="A38" s="87"/>
      <c r="B38" s="40"/>
      <c r="C38" s="18"/>
      <c r="D38" s="92"/>
      <c r="E38" s="79"/>
      <c r="F38" s="231"/>
      <c r="G38" s="269"/>
    </row>
    <row r="39" spans="1:7" ht="10.5" customHeight="1">
      <c r="A39" s="88"/>
      <c r="B39" s="41"/>
      <c r="C39" s="24"/>
      <c r="D39" s="93"/>
      <c r="E39" s="78"/>
      <c r="F39" s="230"/>
      <c r="G39" s="269"/>
    </row>
    <row r="40" spans="1:7" ht="10.5" customHeight="1">
      <c r="A40" s="87"/>
      <c r="B40" s="40"/>
      <c r="C40" s="18"/>
      <c r="D40" s="92"/>
      <c r="E40" s="79"/>
      <c r="F40" s="231"/>
      <c r="G40" s="269"/>
    </row>
    <row r="41" spans="1:7" ht="10.5" customHeight="1">
      <c r="A41" s="88"/>
      <c r="B41" s="41"/>
      <c r="C41" s="24"/>
      <c r="D41" s="93"/>
      <c r="E41" s="78"/>
      <c r="F41" s="230"/>
      <c r="G41" s="269"/>
    </row>
    <row r="42" spans="1:7" ht="10.5" customHeight="1">
      <c r="A42" s="87"/>
      <c r="B42" s="40"/>
      <c r="C42" s="18"/>
      <c r="D42" s="92"/>
      <c r="E42" s="79"/>
      <c r="F42" s="231"/>
      <c r="G42" s="269"/>
    </row>
    <row r="43" spans="1:7" ht="10.5" customHeight="1">
      <c r="A43" s="88"/>
      <c r="B43" s="41"/>
      <c r="C43" s="24"/>
      <c r="D43" s="93"/>
      <c r="E43" s="78"/>
      <c r="F43" s="230"/>
      <c r="G43" s="269"/>
    </row>
    <row r="44" spans="1:7" ht="10.5" customHeight="1">
      <c r="A44" s="87"/>
      <c r="B44" s="40"/>
      <c r="C44" s="18"/>
      <c r="D44" s="92"/>
      <c r="E44" s="79"/>
      <c r="F44" s="231"/>
      <c r="G44" s="269"/>
    </row>
    <row r="45" spans="1:7" ht="10.5" customHeight="1">
      <c r="A45" s="88"/>
      <c r="B45" s="41"/>
      <c r="C45" s="24"/>
      <c r="D45" s="93"/>
      <c r="E45" s="78"/>
      <c r="F45" s="230"/>
      <c r="G45" s="269"/>
    </row>
    <row r="46" spans="1:7" ht="10.5" customHeight="1">
      <c r="A46" s="87"/>
      <c r="B46" s="40"/>
      <c r="C46" s="18"/>
      <c r="D46" s="92"/>
      <c r="E46" s="79"/>
      <c r="F46" s="231"/>
      <c r="G46" s="269"/>
    </row>
    <row r="47" spans="1:7" ht="10.5" customHeight="1">
      <c r="A47" s="88"/>
      <c r="B47" s="41"/>
      <c r="C47" s="24"/>
      <c r="D47" s="93"/>
      <c r="E47" s="78"/>
      <c r="F47" s="230"/>
      <c r="G47" s="269"/>
    </row>
    <row r="48" spans="1:7" ht="10.5" customHeight="1">
      <c r="A48" s="87"/>
      <c r="B48" s="40"/>
      <c r="C48" s="18"/>
      <c r="D48" s="92"/>
      <c r="E48" s="79"/>
      <c r="F48" s="231"/>
      <c r="G48" s="269"/>
    </row>
    <row r="49" spans="1:7" ht="10.5" customHeight="1">
      <c r="A49" s="88"/>
      <c r="B49" s="41"/>
      <c r="C49" s="24"/>
      <c r="D49" s="93"/>
      <c r="E49" s="78"/>
      <c r="F49" s="230"/>
      <c r="G49" s="269"/>
    </row>
    <row r="50" spans="1:7" ht="10.5" customHeight="1">
      <c r="A50" s="87"/>
      <c r="B50" s="40"/>
      <c r="C50" s="18"/>
      <c r="D50" s="92"/>
      <c r="E50" s="79"/>
      <c r="F50" s="231"/>
      <c r="G50" s="269"/>
    </row>
    <row r="51" spans="1:7" ht="10.5" customHeight="1">
      <c r="A51" s="88"/>
      <c r="B51" s="41"/>
      <c r="C51" s="24"/>
      <c r="D51" s="93"/>
      <c r="E51" s="78"/>
      <c r="F51" s="230"/>
      <c r="G51" s="269"/>
    </row>
    <row r="52" spans="1:7" ht="10.5" customHeight="1">
      <c r="A52" s="87"/>
      <c r="B52" s="40"/>
      <c r="C52" s="18"/>
      <c r="D52" s="92"/>
      <c r="E52" s="79"/>
      <c r="F52" s="231"/>
      <c r="G52" s="269"/>
    </row>
    <row r="53" spans="1:7" ht="10.5" customHeight="1">
      <c r="A53" s="88"/>
      <c r="B53" s="41"/>
      <c r="C53" s="24"/>
      <c r="D53" s="93"/>
      <c r="E53" s="78"/>
      <c r="F53" s="230"/>
      <c r="G53" s="269"/>
    </row>
    <row r="54" spans="1:7" ht="10.5" customHeight="1">
      <c r="A54" s="87"/>
      <c r="B54" s="40"/>
      <c r="C54" s="18"/>
      <c r="D54" s="92"/>
      <c r="E54" s="79"/>
      <c r="F54" s="231"/>
      <c r="G54" s="269"/>
    </row>
    <row r="55" spans="1:7" ht="10.5" customHeight="1">
      <c r="A55" s="88"/>
      <c r="B55" s="41"/>
      <c r="C55" s="24"/>
      <c r="D55" s="93"/>
      <c r="E55" s="78"/>
      <c r="F55" s="230"/>
      <c r="G55" s="269"/>
    </row>
    <row r="56" spans="1:7" ht="10.5" customHeight="1">
      <c r="A56" s="87"/>
      <c r="B56" s="40"/>
      <c r="C56" s="18"/>
      <c r="D56" s="92"/>
      <c r="E56" s="79"/>
      <c r="F56" s="231"/>
      <c r="G56" s="269"/>
    </row>
    <row r="57" spans="1:7" ht="10.5" customHeight="1">
      <c r="A57" s="88"/>
      <c r="B57" s="41"/>
      <c r="C57" s="24"/>
      <c r="D57" s="93"/>
      <c r="E57" s="78"/>
      <c r="F57" s="230"/>
      <c r="G57" s="269"/>
    </row>
    <row r="58" spans="1:7" ht="10.5" customHeight="1">
      <c r="A58" s="87"/>
      <c r="B58" s="40"/>
      <c r="C58" s="18"/>
      <c r="D58" s="92"/>
      <c r="E58" s="79"/>
      <c r="F58" s="231"/>
      <c r="G58" s="269"/>
    </row>
    <row r="59" spans="1:7" ht="10.5" customHeight="1">
      <c r="A59" s="88"/>
      <c r="B59" s="41"/>
      <c r="C59" s="24"/>
      <c r="D59" s="93"/>
      <c r="E59" s="78"/>
      <c r="F59" s="230"/>
      <c r="G59" s="269"/>
    </row>
    <row r="60" spans="1:7" ht="10.5" customHeight="1">
      <c r="A60" s="87"/>
      <c r="B60" s="40"/>
      <c r="C60" s="18"/>
      <c r="D60" s="92"/>
      <c r="E60" s="79"/>
      <c r="F60" s="231"/>
      <c r="G60" s="269"/>
    </row>
    <row r="61" spans="1:7" ht="10.5" customHeight="1">
      <c r="A61" s="88"/>
      <c r="B61" s="41"/>
      <c r="C61" s="24"/>
      <c r="D61" s="93"/>
      <c r="E61" s="78"/>
      <c r="F61" s="230"/>
      <c r="G61" s="269"/>
    </row>
    <row r="62" spans="1:7" ht="10.5" customHeight="1">
      <c r="A62" s="87"/>
      <c r="B62" s="40"/>
      <c r="C62" s="18"/>
      <c r="D62" s="92"/>
      <c r="E62" s="79"/>
      <c r="F62" s="231"/>
      <c r="G62" s="269"/>
    </row>
    <row r="63" spans="1:7" ht="10.5" customHeight="1">
      <c r="A63" s="88"/>
      <c r="B63" s="41"/>
      <c r="C63" s="24"/>
      <c r="D63" s="93"/>
      <c r="E63" s="78"/>
      <c r="F63" s="230"/>
      <c r="G63" s="269"/>
    </row>
    <row r="64" spans="1:7" ht="10.5" customHeight="1">
      <c r="A64" s="87"/>
      <c r="B64" s="40"/>
      <c r="C64" s="18"/>
      <c r="D64" s="92"/>
      <c r="E64" s="79"/>
      <c r="F64" s="231"/>
      <c r="G64" s="269"/>
    </row>
    <row r="65" spans="1:7" ht="10.5" customHeight="1">
      <c r="A65" s="88"/>
      <c r="B65" s="41"/>
      <c r="C65" s="24"/>
      <c r="D65" s="93"/>
      <c r="E65" s="78"/>
      <c r="F65" s="230"/>
      <c r="G65" s="269"/>
    </row>
    <row r="66" spans="1:7" ht="10.5" customHeight="1">
      <c r="A66" s="87"/>
      <c r="B66" s="40"/>
      <c r="C66" s="18"/>
      <c r="D66" s="92"/>
      <c r="E66" s="79"/>
      <c r="F66" s="231"/>
      <c r="G66" s="269"/>
    </row>
    <row r="67" spans="1:7" ht="10.5" customHeight="1">
      <c r="A67" s="88"/>
      <c r="B67" s="41"/>
      <c r="C67" s="24"/>
      <c r="D67" s="93"/>
      <c r="E67" s="78"/>
      <c r="F67" s="230"/>
      <c r="G67" s="269"/>
    </row>
    <row r="68" spans="1:7" ht="10.5" customHeight="1">
      <c r="A68" s="87"/>
      <c r="B68" s="40"/>
      <c r="C68" s="18"/>
      <c r="D68" s="92"/>
      <c r="E68" s="79"/>
      <c r="F68" s="231"/>
      <c r="G68" s="269"/>
    </row>
    <row r="69" spans="1:7" ht="10.5" customHeight="1">
      <c r="A69" s="88"/>
      <c r="B69" s="41"/>
      <c r="C69" s="24"/>
      <c r="D69" s="93"/>
      <c r="E69" s="78"/>
      <c r="F69" s="230"/>
      <c r="G69" s="269"/>
    </row>
    <row r="70" spans="1:7" ht="10.5" customHeight="1">
      <c r="A70" s="87"/>
      <c r="B70" s="40"/>
      <c r="C70" s="18"/>
      <c r="D70" s="92"/>
      <c r="E70" s="79"/>
      <c r="F70" s="231"/>
      <c r="G70" s="269"/>
    </row>
    <row r="71" spans="1:7" ht="10.5" customHeight="1">
      <c r="A71" s="88"/>
      <c r="B71" s="41"/>
      <c r="C71" s="24"/>
      <c r="D71" s="93"/>
      <c r="E71" s="78"/>
      <c r="F71" s="230"/>
      <c r="G71" s="269"/>
    </row>
    <row r="72" spans="1:7" ht="10.5" customHeight="1">
      <c r="A72" s="87"/>
      <c r="B72" s="40"/>
      <c r="C72" s="18"/>
      <c r="D72" s="92"/>
      <c r="E72" s="79"/>
      <c r="F72" s="231"/>
      <c r="G72" s="269"/>
    </row>
    <row r="73" spans="1:7" ht="10.5" customHeight="1">
      <c r="A73" s="88"/>
      <c r="B73" s="41"/>
      <c r="C73" s="24"/>
      <c r="D73" s="93"/>
      <c r="E73" s="78"/>
      <c r="F73" s="230"/>
      <c r="G73" s="269"/>
    </row>
    <row r="74" spans="1:7" ht="10.5" customHeight="1">
      <c r="A74" s="87"/>
      <c r="B74" s="40"/>
      <c r="C74" s="18"/>
      <c r="D74" s="92"/>
      <c r="E74" s="79"/>
      <c r="F74" s="231"/>
      <c r="G74" s="269"/>
    </row>
    <row r="75" spans="1:7" ht="10.5" customHeight="1">
      <c r="A75" s="88"/>
      <c r="B75" s="41"/>
      <c r="C75" s="24"/>
      <c r="D75" s="93"/>
      <c r="E75" s="78"/>
      <c r="F75" s="230"/>
      <c r="G75" s="269"/>
    </row>
    <row r="76" spans="1:7" ht="10.5" customHeight="1">
      <c r="A76" s="87"/>
      <c r="B76" s="40"/>
      <c r="C76" s="18"/>
      <c r="D76" s="92"/>
      <c r="E76" s="79"/>
      <c r="F76" s="231"/>
      <c r="G76" s="269"/>
    </row>
    <row r="77" spans="1:7" ht="10.5" customHeight="1">
      <c r="A77" s="88"/>
      <c r="B77" s="41"/>
      <c r="C77" s="24"/>
      <c r="D77" s="93"/>
      <c r="E77" s="78"/>
      <c r="F77" s="230"/>
      <c r="G77" s="269"/>
    </row>
    <row r="78" spans="1:7" ht="10.5" customHeight="1">
      <c r="A78" s="25"/>
      <c r="B78" s="43"/>
      <c r="C78" s="26"/>
      <c r="D78" s="33"/>
      <c r="E78" s="96"/>
      <c r="F78" s="235"/>
      <c r="G78" s="269"/>
    </row>
    <row r="79" spans="1:7" ht="10.5">
      <c r="A79" s="34"/>
      <c r="B79" s="46"/>
      <c r="C79" s="47"/>
      <c r="D79" s="35"/>
      <c r="E79" s="95"/>
      <c r="F79" s="36"/>
      <c r="G79" s="265"/>
    </row>
    <row r="80" spans="1:7" ht="10.5">
      <c r="A80" s="87"/>
      <c r="B80" s="40"/>
      <c r="C80" s="18"/>
      <c r="D80" s="92"/>
      <c r="E80" s="79"/>
      <c r="F80" s="85"/>
      <c r="G80" s="265"/>
    </row>
    <row r="81" spans="1:7" ht="10.5">
      <c r="A81" s="88"/>
      <c r="B81" s="41"/>
      <c r="C81" s="24"/>
      <c r="D81" s="93"/>
      <c r="E81" s="29"/>
      <c r="F81" s="90"/>
      <c r="G81" s="265"/>
    </row>
    <row r="82" spans="1:7" ht="10.5">
      <c r="A82" s="87"/>
      <c r="B82" s="40"/>
      <c r="C82" s="18"/>
      <c r="D82" s="92"/>
      <c r="E82" s="28"/>
      <c r="F82" s="85"/>
      <c r="G82" s="265"/>
    </row>
    <row r="83" spans="1:7" ht="10.5">
      <c r="A83" s="88"/>
      <c r="B83" s="41"/>
      <c r="C83" s="24"/>
      <c r="D83" s="93"/>
      <c r="E83" s="29"/>
      <c r="F83" s="90"/>
      <c r="G83" s="265"/>
    </row>
    <row r="84" spans="1:7" ht="10.5">
      <c r="A84" s="87"/>
      <c r="B84" s="40"/>
      <c r="C84" s="18"/>
      <c r="D84" s="92"/>
      <c r="E84" s="28"/>
      <c r="F84" s="85"/>
      <c r="G84" s="265"/>
    </row>
    <row r="85" spans="1:7" ht="10.5">
      <c r="A85" s="88"/>
      <c r="B85" s="41"/>
      <c r="C85" s="24"/>
      <c r="D85" s="93"/>
      <c r="E85" s="29"/>
      <c r="F85" s="90"/>
      <c r="G85" s="265"/>
    </row>
    <row r="86" spans="1:7" ht="10.5">
      <c r="A86" s="87"/>
      <c r="B86" s="40"/>
      <c r="C86" s="18"/>
      <c r="D86" s="92"/>
      <c r="E86" s="28"/>
      <c r="F86" s="85"/>
      <c r="G86" s="265"/>
    </row>
    <row r="87" spans="1:7" ht="10.5">
      <c r="A87" s="88"/>
      <c r="B87" s="41"/>
      <c r="C87" s="24"/>
      <c r="D87" s="93"/>
      <c r="E87" s="29"/>
      <c r="F87" s="90"/>
      <c r="G87" s="265"/>
    </row>
    <row r="88" spans="1:7" ht="10.5">
      <c r="A88" s="87"/>
      <c r="B88" s="40"/>
      <c r="C88" s="18"/>
      <c r="D88" s="92"/>
      <c r="E88" s="28"/>
      <c r="F88" s="85"/>
      <c r="G88" s="265"/>
    </row>
    <row r="89" spans="1:7" ht="10.5">
      <c r="A89" s="88"/>
      <c r="B89" s="118"/>
      <c r="C89" s="24"/>
      <c r="D89" s="93"/>
      <c r="E89" s="29"/>
      <c r="F89" s="90"/>
      <c r="G89" s="265"/>
    </row>
    <row r="90" spans="1:7" ht="10.5">
      <c r="A90" s="87"/>
      <c r="B90" s="40"/>
      <c r="C90" s="18"/>
      <c r="D90" s="92"/>
      <c r="E90" s="28"/>
      <c r="F90" s="85"/>
      <c r="G90" s="265"/>
    </row>
    <row r="91" spans="1:7" ht="10.5">
      <c r="A91" s="88"/>
      <c r="B91" s="41"/>
      <c r="C91" s="24"/>
      <c r="D91" s="93"/>
      <c r="E91" s="29"/>
      <c r="F91" s="90"/>
      <c r="G91" s="265"/>
    </row>
    <row r="92" spans="1:7" ht="10.5">
      <c r="A92" s="87"/>
      <c r="B92" s="40"/>
      <c r="C92" s="18"/>
      <c r="D92" s="92"/>
      <c r="E92" s="28"/>
      <c r="F92" s="85"/>
      <c r="G92" s="265"/>
    </row>
    <row r="93" spans="1:7" ht="10.5">
      <c r="A93" s="88"/>
      <c r="B93" s="41"/>
      <c r="C93" s="24"/>
      <c r="D93" s="93"/>
      <c r="E93" s="29"/>
      <c r="F93" s="90"/>
      <c r="G93" s="265"/>
    </row>
    <row r="94" spans="1:7" ht="10.5">
      <c r="A94" s="87"/>
      <c r="B94" s="40"/>
      <c r="C94" s="18"/>
      <c r="D94" s="92"/>
      <c r="E94" s="28"/>
      <c r="F94" s="85"/>
      <c r="G94" s="265"/>
    </row>
    <row r="95" spans="1:7" ht="10.5">
      <c r="A95" s="88"/>
      <c r="B95" s="41"/>
      <c r="C95" s="24"/>
      <c r="D95" s="93"/>
      <c r="E95" s="29"/>
      <c r="F95" s="90"/>
      <c r="G95" s="265"/>
    </row>
    <row r="96" spans="1:7" ht="10.5">
      <c r="A96" s="87"/>
      <c r="B96" s="40"/>
      <c r="C96" s="18"/>
      <c r="D96" s="92"/>
      <c r="E96" s="28"/>
      <c r="F96" s="85"/>
      <c r="G96" s="265"/>
    </row>
    <row r="97" spans="1:7" ht="10.5">
      <c r="A97" s="88"/>
      <c r="B97" s="41"/>
      <c r="C97" s="24"/>
      <c r="D97" s="93"/>
      <c r="E97" s="29"/>
      <c r="F97" s="90"/>
      <c r="G97" s="265"/>
    </row>
    <row r="98" spans="1:7" ht="10.5">
      <c r="A98" s="87"/>
      <c r="B98" s="40"/>
      <c r="C98" s="18"/>
      <c r="D98" s="92"/>
      <c r="E98" s="28"/>
      <c r="F98" s="85"/>
      <c r="G98" s="265"/>
    </row>
    <row r="99" spans="1:7" ht="10.5">
      <c r="A99" s="88"/>
      <c r="B99" s="41"/>
      <c r="C99" s="24"/>
      <c r="D99" s="93"/>
      <c r="E99" s="29"/>
      <c r="F99" s="90"/>
      <c r="G99" s="265"/>
    </row>
    <row r="100" spans="1:7" ht="10.5">
      <c r="A100" s="87"/>
      <c r="B100" s="40"/>
      <c r="C100" s="18"/>
      <c r="D100" s="92"/>
      <c r="E100" s="28"/>
      <c r="F100" s="85"/>
      <c r="G100" s="265"/>
    </row>
    <row r="101" spans="1:7" ht="10.5">
      <c r="A101" s="88"/>
      <c r="B101" s="41"/>
      <c r="C101" s="24"/>
      <c r="D101" s="93"/>
      <c r="E101" s="29"/>
      <c r="F101" s="90"/>
      <c r="G101" s="265"/>
    </row>
    <row r="102" spans="1:7" ht="10.5">
      <c r="A102" s="87"/>
      <c r="B102" s="40"/>
      <c r="C102" s="18"/>
      <c r="D102" s="92"/>
      <c r="E102" s="28"/>
      <c r="F102" s="85"/>
      <c r="G102" s="265"/>
    </row>
    <row r="103" spans="1:7" ht="10.5">
      <c r="A103" s="34"/>
      <c r="B103" s="42"/>
      <c r="C103" s="24"/>
      <c r="D103" s="24"/>
      <c r="E103" s="29"/>
      <c r="F103" s="36"/>
      <c r="G103" s="265"/>
    </row>
    <row r="104" spans="1:7" ht="10.5">
      <c r="A104" s="87"/>
      <c r="B104" s="40"/>
      <c r="C104" s="18"/>
      <c r="D104" s="18"/>
      <c r="E104" s="28"/>
      <c r="F104" s="85"/>
      <c r="G104" s="265"/>
    </row>
    <row r="105" spans="1:7" ht="10.5">
      <c r="A105" s="88"/>
      <c r="B105" s="41"/>
      <c r="C105" s="24"/>
      <c r="D105" s="93"/>
      <c r="E105" s="78"/>
      <c r="F105" s="90"/>
      <c r="G105" s="265"/>
    </row>
    <row r="106" spans="1:7" ht="10.5">
      <c r="A106" s="87"/>
      <c r="B106" s="40"/>
      <c r="C106" s="18"/>
      <c r="D106" s="92"/>
      <c r="E106" s="79"/>
      <c r="F106" s="85"/>
      <c r="G106" s="265"/>
    </row>
    <row r="107" spans="1:7" ht="10.5">
      <c r="A107" s="88"/>
      <c r="B107" s="42"/>
      <c r="C107" s="24"/>
      <c r="D107" s="93"/>
      <c r="E107" s="78"/>
      <c r="F107" s="90"/>
      <c r="G107" s="265"/>
    </row>
    <row r="108" spans="1:7" ht="10.5">
      <c r="A108" s="87"/>
      <c r="B108" s="40"/>
      <c r="C108" s="18"/>
      <c r="D108" s="92"/>
      <c r="E108" s="79"/>
      <c r="F108" s="85"/>
      <c r="G108" s="265"/>
    </row>
    <row r="109" spans="1:7" ht="10.5">
      <c r="A109" s="88"/>
      <c r="B109" s="41"/>
      <c r="C109" s="24"/>
      <c r="D109" s="93"/>
      <c r="E109" s="78"/>
      <c r="F109" s="90"/>
      <c r="G109" s="265"/>
    </row>
    <row r="110" spans="1:7" ht="10.5">
      <c r="A110" s="87"/>
      <c r="B110" s="40"/>
      <c r="C110" s="18"/>
      <c r="D110" s="92"/>
      <c r="E110" s="79"/>
      <c r="F110" s="85"/>
      <c r="G110" s="265"/>
    </row>
    <row r="111" spans="1:7" ht="10.5">
      <c r="A111" s="88"/>
      <c r="B111" s="41"/>
      <c r="C111" s="24"/>
      <c r="D111" s="93"/>
      <c r="E111" s="78"/>
      <c r="F111" s="90"/>
      <c r="G111" s="265"/>
    </row>
    <row r="112" spans="1:7" ht="10.5">
      <c r="A112" s="87"/>
      <c r="B112" s="40"/>
      <c r="C112" s="18"/>
      <c r="D112" s="92"/>
      <c r="E112" s="79"/>
      <c r="F112" s="85"/>
      <c r="G112" s="265"/>
    </row>
    <row r="113" spans="1:7" ht="10.5">
      <c r="A113" s="88"/>
      <c r="B113" s="41"/>
      <c r="C113" s="24"/>
      <c r="D113" s="93"/>
      <c r="E113" s="78"/>
      <c r="F113" s="90"/>
      <c r="G113" s="265"/>
    </row>
    <row r="114" spans="1:7" ht="10.5">
      <c r="A114" s="87"/>
      <c r="B114" s="40"/>
      <c r="C114" s="18"/>
      <c r="D114" s="92"/>
      <c r="E114" s="79"/>
      <c r="F114" s="85"/>
      <c r="G114" s="265"/>
    </row>
    <row r="115" spans="1:7" ht="10.5">
      <c r="A115" s="88"/>
      <c r="B115" s="41"/>
      <c r="C115" s="24"/>
      <c r="D115" s="93"/>
      <c r="E115" s="78"/>
      <c r="F115" s="90"/>
      <c r="G115" s="265"/>
    </row>
    <row r="116" spans="1:7" ht="10.5">
      <c r="A116" s="87"/>
      <c r="B116" s="40"/>
      <c r="C116" s="18"/>
      <c r="D116" s="92"/>
      <c r="E116" s="79"/>
      <c r="F116" s="85"/>
      <c r="G116" s="265"/>
    </row>
    <row r="117" spans="1:7" ht="10.5">
      <c r="A117" s="88"/>
      <c r="B117" s="41"/>
      <c r="C117" s="24"/>
      <c r="D117" s="93"/>
      <c r="E117" s="78"/>
      <c r="F117" s="90"/>
      <c r="G117" s="265"/>
    </row>
    <row r="118" spans="1:7" ht="10.5">
      <c r="A118" s="87"/>
      <c r="B118" s="40"/>
      <c r="C118" s="18"/>
      <c r="D118" s="92"/>
      <c r="E118" s="79"/>
      <c r="F118" s="85"/>
      <c r="G118" s="265"/>
    </row>
    <row r="119" spans="1:7" ht="10.5">
      <c r="A119" s="88"/>
      <c r="B119" s="42"/>
      <c r="C119" s="24"/>
      <c r="D119" s="93"/>
      <c r="E119" s="78"/>
      <c r="F119" s="90"/>
      <c r="G119" s="265"/>
    </row>
    <row r="120" spans="1:7" ht="10.5">
      <c r="A120" s="87"/>
      <c r="B120" s="40"/>
      <c r="C120" s="18"/>
      <c r="D120" s="92"/>
      <c r="E120" s="79"/>
      <c r="F120" s="85"/>
      <c r="G120" s="265"/>
    </row>
    <row r="121" spans="1:7" ht="10.5">
      <c r="A121" s="88"/>
      <c r="B121" s="41"/>
      <c r="C121" s="24"/>
      <c r="D121" s="93"/>
      <c r="E121" s="78"/>
      <c r="F121" s="90"/>
      <c r="G121" s="265"/>
    </row>
    <row r="122" spans="1:7" ht="10.5">
      <c r="A122" s="87"/>
      <c r="B122" s="40"/>
      <c r="C122" s="18"/>
      <c r="D122" s="92"/>
      <c r="E122" s="79"/>
      <c r="F122" s="85"/>
      <c r="G122" s="265"/>
    </row>
    <row r="123" spans="1:7" ht="10.5">
      <c r="A123" s="88"/>
      <c r="B123" s="118"/>
      <c r="C123" s="24"/>
      <c r="D123" s="93"/>
      <c r="E123" s="78"/>
      <c r="F123" s="90"/>
      <c r="G123" s="265"/>
    </row>
    <row r="124" spans="1:7" ht="10.5">
      <c r="A124" s="87"/>
      <c r="B124" s="40"/>
      <c r="C124" s="18"/>
      <c r="D124" s="92"/>
      <c r="E124" s="79"/>
      <c r="F124" s="85"/>
      <c r="G124" s="265"/>
    </row>
    <row r="125" spans="1:7" ht="10.5">
      <c r="A125" s="88"/>
      <c r="B125" s="42"/>
      <c r="C125" s="24"/>
      <c r="D125" s="93"/>
      <c r="E125" s="78"/>
      <c r="F125" s="90"/>
      <c r="G125" s="265"/>
    </row>
    <row r="126" spans="1:7" ht="10.5">
      <c r="A126" s="87"/>
      <c r="B126" s="40"/>
      <c r="C126" s="18"/>
      <c r="D126" s="92"/>
      <c r="E126" s="79"/>
      <c r="F126" s="85"/>
      <c r="G126" s="265"/>
    </row>
    <row r="127" spans="1:7" ht="10.5">
      <c r="A127" s="88"/>
      <c r="B127" s="41"/>
      <c r="C127" s="24"/>
      <c r="D127" s="93"/>
      <c r="E127" s="78"/>
      <c r="F127" s="90"/>
      <c r="G127" s="265"/>
    </row>
    <row r="128" spans="1:7" ht="10.5">
      <c r="A128" s="87"/>
      <c r="B128" s="40"/>
      <c r="C128" s="18"/>
      <c r="D128" s="92"/>
      <c r="E128" s="79"/>
      <c r="F128" s="85"/>
      <c r="G128" s="265"/>
    </row>
    <row r="129" spans="1:7" ht="10.5">
      <c r="A129" s="88"/>
      <c r="B129" s="41"/>
      <c r="C129" s="24"/>
      <c r="D129" s="93"/>
      <c r="E129" s="78"/>
      <c r="F129" s="90"/>
      <c r="G129" s="265"/>
    </row>
    <row r="130" spans="1:7" ht="10.5">
      <c r="A130" s="87"/>
      <c r="B130" s="40"/>
      <c r="C130" s="18"/>
      <c r="D130" s="92"/>
      <c r="E130" s="79"/>
      <c r="F130" s="85"/>
      <c r="G130" s="265"/>
    </row>
    <row r="131" spans="1:7" ht="10.5">
      <c r="A131" s="88"/>
      <c r="B131" s="41"/>
      <c r="C131" s="24"/>
      <c r="D131" s="93"/>
      <c r="E131" s="78"/>
      <c r="F131" s="90"/>
      <c r="G131" s="265"/>
    </row>
    <row r="132" spans="1:7" ht="10.5">
      <c r="A132" s="87"/>
      <c r="B132" s="40"/>
      <c r="C132" s="18"/>
      <c r="D132" s="92"/>
      <c r="E132" s="79"/>
      <c r="F132" s="85"/>
      <c r="G132" s="265"/>
    </row>
    <row r="133" spans="1:7" ht="10.5">
      <c r="A133" s="88"/>
      <c r="B133" s="41"/>
      <c r="C133" s="24"/>
      <c r="D133" s="93"/>
      <c r="E133" s="78"/>
      <c r="F133" s="90"/>
      <c r="G133" s="265"/>
    </row>
    <row r="134" spans="1:7" ht="10.5">
      <c r="A134" s="87"/>
      <c r="B134" s="40"/>
      <c r="C134" s="18"/>
      <c r="D134" s="92"/>
      <c r="E134" s="79"/>
      <c r="F134" s="85"/>
      <c r="G134" s="265"/>
    </row>
    <row r="135" spans="1:7" ht="10.5">
      <c r="A135" s="88"/>
      <c r="B135" s="41"/>
      <c r="C135" s="24"/>
      <c r="D135" s="93"/>
      <c r="E135" s="78"/>
      <c r="F135" s="90"/>
      <c r="G135" s="265"/>
    </row>
    <row r="136" spans="1:7" ht="10.5">
      <c r="A136" s="87"/>
      <c r="B136" s="40"/>
      <c r="C136" s="18"/>
      <c r="D136" s="92"/>
      <c r="E136" s="79"/>
      <c r="F136" s="85"/>
      <c r="G136" s="265"/>
    </row>
    <row r="137" spans="1:7" ht="10.5">
      <c r="A137" s="88"/>
      <c r="B137" s="41"/>
      <c r="C137" s="24"/>
      <c r="D137" s="93"/>
      <c r="E137" s="78"/>
      <c r="F137" s="90"/>
      <c r="G137" s="265"/>
    </row>
    <row r="138" spans="1:7" ht="10.5">
      <c r="A138" s="87"/>
      <c r="B138" s="40"/>
      <c r="C138" s="18"/>
      <c r="D138" s="92"/>
      <c r="E138" s="79"/>
      <c r="F138" s="85"/>
      <c r="G138" s="265"/>
    </row>
    <row r="139" spans="1:7" ht="10.5">
      <c r="A139" s="88"/>
      <c r="B139" s="41"/>
      <c r="C139" s="24"/>
      <c r="D139" s="93"/>
      <c r="E139" s="78"/>
      <c r="F139" s="90"/>
      <c r="G139" s="265"/>
    </row>
    <row r="140" spans="1:7" ht="10.5">
      <c r="A140" s="87"/>
      <c r="B140" s="40"/>
      <c r="C140" s="18"/>
      <c r="D140" s="92"/>
      <c r="E140" s="79"/>
      <c r="F140" s="85"/>
      <c r="G140" s="265"/>
    </row>
    <row r="141" spans="1:7" ht="10.5">
      <c r="A141" s="88"/>
      <c r="B141" s="41"/>
      <c r="C141" s="24"/>
      <c r="D141" s="93"/>
      <c r="E141" s="78"/>
      <c r="F141" s="90"/>
      <c r="G141" s="265"/>
    </row>
    <row r="142" spans="1:7" ht="10.5">
      <c r="A142" s="87"/>
      <c r="B142" s="40"/>
      <c r="C142" s="18"/>
      <c r="D142" s="92"/>
      <c r="E142" s="79"/>
      <c r="F142" s="85"/>
      <c r="G142" s="265"/>
    </row>
    <row r="143" spans="1:7" ht="10.5">
      <c r="A143" s="88"/>
      <c r="B143" s="41"/>
      <c r="C143" s="24"/>
      <c r="D143" s="93"/>
      <c r="E143" s="78"/>
      <c r="F143" s="90"/>
      <c r="G143" s="265"/>
    </row>
    <row r="144" spans="1:7" ht="10.5">
      <c r="A144" s="87"/>
      <c r="B144" s="40"/>
      <c r="C144" s="18"/>
      <c r="D144" s="92"/>
      <c r="E144" s="79"/>
      <c r="F144" s="85"/>
      <c r="G144" s="265"/>
    </row>
    <row r="145" spans="1:7" ht="10.5">
      <c r="A145" s="88"/>
      <c r="B145" s="42"/>
      <c r="C145" s="24"/>
      <c r="D145" s="93"/>
      <c r="E145" s="78"/>
      <c r="F145" s="90"/>
      <c r="G145" s="265"/>
    </row>
    <row r="146" spans="1:7" ht="10.5">
      <c r="A146" s="87"/>
      <c r="B146" s="40"/>
      <c r="C146" s="18"/>
      <c r="D146" s="92"/>
      <c r="E146" s="79"/>
      <c r="F146" s="85"/>
      <c r="G146" s="265"/>
    </row>
    <row r="147" spans="1:7" ht="10.5">
      <c r="A147" s="34"/>
      <c r="B147" s="46"/>
      <c r="C147" s="47"/>
      <c r="D147" s="35"/>
      <c r="E147" s="95"/>
      <c r="F147" s="36"/>
      <c r="G147" s="265"/>
    </row>
    <row r="148" spans="1:7" ht="10.5">
      <c r="A148" s="34"/>
      <c r="B148" s="46"/>
      <c r="C148" s="47"/>
      <c r="D148" s="35"/>
      <c r="E148" s="95"/>
      <c r="F148" s="36"/>
      <c r="G148" s="265"/>
    </row>
    <row r="149" spans="1:7" ht="10.5">
      <c r="A149" s="88"/>
      <c r="B149" s="41"/>
      <c r="C149" s="24"/>
      <c r="D149" s="93"/>
      <c r="E149" s="78"/>
      <c r="F149" s="90"/>
      <c r="G149" s="265"/>
    </row>
    <row r="150" spans="1:7" ht="10.5">
      <c r="A150" s="87"/>
      <c r="B150" s="40"/>
      <c r="C150" s="18"/>
      <c r="D150" s="92"/>
      <c r="E150" s="79"/>
      <c r="F150" s="85"/>
      <c r="G150" s="265"/>
    </row>
    <row r="151" spans="1:7" ht="10.5">
      <c r="A151" s="88"/>
      <c r="B151" s="41"/>
      <c r="C151" s="24"/>
      <c r="D151" s="93"/>
      <c r="E151" s="78"/>
      <c r="F151" s="90"/>
      <c r="G151" s="265"/>
    </row>
    <row r="152" spans="1:7" ht="10.5">
      <c r="A152" s="25"/>
      <c r="B152" s="43"/>
      <c r="C152" s="26"/>
      <c r="D152" s="33"/>
      <c r="E152" s="96"/>
      <c r="F152" s="27"/>
      <c r="G152" s="265"/>
    </row>
    <row r="153" spans="1:7" ht="10.5">
      <c r="A153" s="20"/>
      <c r="B153" s="39"/>
      <c r="C153" s="21"/>
      <c r="D153" s="32"/>
      <c r="E153" s="94"/>
      <c r="F153" s="22"/>
      <c r="G153" s="265"/>
    </row>
    <row r="154" spans="1:7" ht="10.5">
      <c r="A154" s="87"/>
      <c r="B154" s="40"/>
      <c r="C154" s="18"/>
      <c r="D154" s="92"/>
      <c r="E154" s="79"/>
      <c r="F154" s="85"/>
      <c r="G154" s="265"/>
    </row>
    <row r="155" spans="1:7" ht="10.5">
      <c r="A155" s="88"/>
      <c r="B155" s="41"/>
      <c r="C155" s="24"/>
      <c r="D155" s="93"/>
      <c r="E155" s="78"/>
      <c r="F155" s="90"/>
      <c r="G155" s="265"/>
    </row>
    <row r="156" spans="1:7" ht="10.5">
      <c r="A156" s="87"/>
      <c r="B156" s="40"/>
      <c r="C156" s="18"/>
      <c r="D156" s="92"/>
      <c r="E156" s="79"/>
      <c r="F156" s="85"/>
      <c r="G156" s="265"/>
    </row>
    <row r="157" spans="1:7" ht="10.5">
      <c r="A157" s="88"/>
      <c r="B157" s="41"/>
      <c r="C157" s="24"/>
      <c r="D157" s="93"/>
      <c r="E157" s="78"/>
      <c r="F157" s="90"/>
      <c r="G157" s="265"/>
    </row>
    <row r="158" spans="1:7" ht="10.5">
      <c r="A158" s="87"/>
      <c r="B158" s="40"/>
      <c r="C158" s="18"/>
      <c r="D158" s="92"/>
      <c r="E158" s="79"/>
      <c r="F158" s="85"/>
      <c r="G158" s="265"/>
    </row>
    <row r="159" spans="1:7" ht="10.5">
      <c r="A159" s="88"/>
      <c r="B159" s="41"/>
      <c r="C159" s="24"/>
      <c r="D159" s="93"/>
      <c r="E159" s="78"/>
      <c r="F159" s="90"/>
      <c r="G159" s="265"/>
    </row>
    <row r="160" spans="1:7" ht="10.5">
      <c r="A160" s="87"/>
      <c r="B160" s="40"/>
      <c r="C160" s="18"/>
      <c r="D160" s="92"/>
      <c r="E160" s="79"/>
      <c r="F160" s="85"/>
      <c r="G160" s="265"/>
    </row>
    <row r="161" spans="1:7" ht="10.5">
      <c r="A161" s="88"/>
      <c r="B161" s="42"/>
      <c r="C161" s="24"/>
      <c r="D161" s="93"/>
      <c r="E161" s="78"/>
      <c r="F161" s="90"/>
      <c r="G161" s="265"/>
    </row>
    <row r="162" spans="1:7" ht="10.5">
      <c r="A162" s="87"/>
      <c r="B162" s="40"/>
      <c r="C162" s="18"/>
      <c r="D162" s="92"/>
      <c r="E162" s="79"/>
      <c r="F162" s="85"/>
      <c r="G162" s="265"/>
    </row>
    <row r="163" spans="1:7" ht="10.5">
      <c r="A163" s="88"/>
      <c r="B163" s="41"/>
      <c r="C163" s="24"/>
      <c r="D163" s="93"/>
      <c r="E163" s="78"/>
      <c r="F163" s="90"/>
      <c r="G163" s="265"/>
    </row>
    <row r="164" spans="1:7" ht="10.5">
      <c r="A164" s="87"/>
      <c r="B164" s="40"/>
      <c r="C164" s="18"/>
      <c r="D164" s="92"/>
      <c r="E164" s="79"/>
      <c r="F164" s="85"/>
      <c r="G164" s="265"/>
    </row>
    <row r="165" spans="1:7" ht="10.5">
      <c r="A165" s="88"/>
      <c r="B165" s="118"/>
      <c r="C165" s="24"/>
      <c r="D165" s="93"/>
      <c r="E165" s="78"/>
      <c r="F165" s="90"/>
      <c r="G165" s="265"/>
    </row>
    <row r="166" spans="1:7" ht="10.5">
      <c r="A166" s="87"/>
      <c r="B166" s="40"/>
      <c r="C166" s="18"/>
      <c r="D166" s="92"/>
      <c r="E166" s="79"/>
      <c r="F166" s="85"/>
      <c r="G166" s="265"/>
    </row>
    <row r="167" spans="1:7" ht="10.5">
      <c r="A167" s="88"/>
      <c r="B167" s="42"/>
      <c r="C167" s="24"/>
      <c r="D167" s="93"/>
      <c r="E167" s="78"/>
      <c r="F167" s="90"/>
      <c r="G167" s="265"/>
    </row>
    <row r="168" spans="1:7" ht="10.5">
      <c r="A168" s="87"/>
      <c r="B168" s="40"/>
      <c r="C168" s="18"/>
      <c r="D168" s="92"/>
      <c r="E168" s="79"/>
      <c r="F168" s="85"/>
      <c r="G168" s="265"/>
    </row>
    <row r="169" spans="1:7" ht="10.5">
      <c r="A169" s="88"/>
      <c r="B169" s="97"/>
      <c r="C169" s="76"/>
      <c r="D169" s="98"/>
      <c r="E169" s="99"/>
      <c r="F169" s="90"/>
      <c r="G169" s="265"/>
    </row>
    <row r="170" spans="1:7" ht="10.5">
      <c r="A170" s="87"/>
      <c r="B170" s="71"/>
      <c r="C170" s="77"/>
      <c r="D170" s="100"/>
      <c r="E170" s="101"/>
      <c r="F170" s="85"/>
      <c r="G170" s="265"/>
    </row>
    <row r="171" spans="1:7" ht="10.5">
      <c r="A171" s="88"/>
      <c r="B171" s="102"/>
      <c r="C171" s="76"/>
      <c r="D171" s="98"/>
      <c r="E171" s="99"/>
      <c r="F171" s="90"/>
      <c r="G171" s="265"/>
    </row>
    <row r="172" spans="1:7" ht="10.5">
      <c r="A172" s="87"/>
      <c r="B172" s="71"/>
      <c r="C172" s="77"/>
      <c r="D172" s="100"/>
      <c r="E172" s="101"/>
      <c r="F172" s="85"/>
      <c r="G172" s="265"/>
    </row>
    <row r="173" spans="1:7" ht="10.5">
      <c r="A173" s="88"/>
      <c r="B173" s="41"/>
      <c r="C173" s="24"/>
      <c r="D173" s="93"/>
      <c r="E173" s="78"/>
      <c r="F173" s="90"/>
      <c r="G173" s="265"/>
    </row>
    <row r="174" spans="1:7" ht="10.5">
      <c r="A174" s="87"/>
      <c r="B174" s="40"/>
      <c r="C174" s="18"/>
      <c r="D174" s="92"/>
      <c r="E174" s="79"/>
      <c r="F174" s="85"/>
      <c r="G174" s="265"/>
    </row>
    <row r="175" spans="1:7" ht="10.5">
      <c r="A175" s="88"/>
      <c r="B175" s="42"/>
      <c r="C175" s="24"/>
      <c r="D175" s="93"/>
      <c r="E175" s="78"/>
      <c r="F175" s="90"/>
      <c r="G175" s="265"/>
    </row>
    <row r="176" spans="1:7" ht="10.5">
      <c r="A176" s="87"/>
      <c r="B176" s="40"/>
      <c r="C176" s="18"/>
      <c r="D176" s="92"/>
      <c r="E176" s="79"/>
      <c r="F176" s="85"/>
      <c r="G176" s="265"/>
    </row>
    <row r="177" spans="1:7" ht="10.5">
      <c r="A177" s="34"/>
      <c r="B177" s="46"/>
      <c r="C177" s="47"/>
      <c r="D177" s="35"/>
      <c r="E177" s="95"/>
      <c r="F177" s="36"/>
      <c r="G177" s="265"/>
    </row>
    <row r="178" spans="1:7" ht="10.5">
      <c r="A178" s="87"/>
      <c r="B178" s="40"/>
      <c r="C178" s="18"/>
      <c r="D178" s="92"/>
      <c r="E178" s="79"/>
      <c r="F178" s="85"/>
      <c r="G178" s="265"/>
    </row>
    <row r="179" spans="1:7" ht="10.5">
      <c r="A179" s="88"/>
      <c r="B179" s="41"/>
      <c r="C179" s="24"/>
      <c r="D179" s="93"/>
      <c r="E179" s="78"/>
      <c r="F179" s="90"/>
      <c r="G179" s="265"/>
    </row>
    <row r="180" spans="1:7" ht="10.5">
      <c r="A180" s="87"/>
      <c r="B180" s="40"/>
      <c r="C180" s="18"/>
      <c r="D180" s="92"/>
      <c r="E180" s="79"/>
      <c r="F180" s="85"/>
      <c r="G180" s="265"/>
    </row>
    <row r="181" spans="1:7" ht="10.5">
      <c r="A181" s="88"/>
      <c r="B181" s="41"/>
      <c r="C181" s="24"/>
      <c r="D181" s="93"/>
      <c r="E181" s="78"/>
      <c r="F181" s="90"/>
      <c r="G181" s="265"/>
    </row>
    <row r="182" spans="1:7" ht="10.5">
      <c r="A182" s="87"/>
      <c r="B182" s="40"/>
      <c r="C182" s="18"/>
      <c r="D182" s="92"/>
      <c r="E182" s="79"/>
      <c r="F182" s="85"/>
      <c r="G182" s="265"/>
    </row>
    <row r="183" spans="1:7" ht="10.5">
      <c r="A183" s="88"/>
      <c r="B183" s="41"/>
      <c r="C183" s="24"/>
      <c r="D183" s="93"/>
      <c r="E183" s="78"/>
      <c r="F183" s="90"/>
      <c r="G183" s="265"/>
    </row>
    <row r="184" spans="1:7" ht="10.5">
      <c r="A184" s="87"/>
      <c r="B184" s="40"/>
      <c r="C184" s="18"/>
      <c r="D184" s="92"/>
      <c r="E184" s="79"/>
      <c r="F184" s="85"/>
      <c r="G184" s="265"/>
    </row>
    <row r="185" spans="1:7" ht="10.5">
      <c r="A185" s="88"/>
      <c r="B185" s="41"/>
      <c r="C185" s="24"/>
      <c r="D185" s="93"/>
      <c r="E185" s="78"/>
      <c r="F185" s="90"/>
      <c r="G185" s="265"/>
    </row>
    <row r="186" spans="1:7" ht="10.5">
      <c r="A186" s="87"/>
      <c r="B186" s="40"/>
      <c r="C186" s="18"/>
      <c r="D186" s="92"/>
      <c r="E186" s="79"/>
      <c r="F186" s="85"/>
      <c r="G186" s="265"/>
    </row>
    <row r="187" spans="1:7" ht="10.5">
      <c r="A187" s="88"/>
      <c r="B187" s="41"/>
      <c r="C187" s="24"/>
      <c r="D187" s="93"/>
      <c r="E187" s="78"/>
      <c r="F187" s="90"/>
      <c r="G187" s="265"/>
    </row>
    <row r="188" spans="1:7" ht="10.5">
      <c r="A188" s="87"/>
      <c r="B188" s="40"/>
      <c r="C188" s="18"/>
      <c r="D188" s="92"/>
      <c r="E188" s="79"/>
      <c r="F188" s="85"/>
      <c r="G188" s="265"/>
    </row>
    <row r="189" spans="1:7" ht="10.5">
      <c r="A189" s="88"/>
      <c r="B189" s="41"/>
      <c r="C189" s="24"/>
      <c r="D189" s="93"/>
      <c r="E189" s="78"/>
      <c r="F189" s="90"/>
      <c r="G189" s="265"/>
    </row>
    <row r="190" spans="1:7" ht="10.5">
      <c r="A190" s="87"/>
      <c r="B190" s="40"/>
      <c r="C190" s="18"/>
      <c r="D190" s="92"/>
      <c r="E190" s="79"/>
      <c r="F190" s="85"/>
      <c r="G190" s="265"/>
    </row>
    <row r="191" spans="1:7" ht="10.5">
      <c r="A191" s="88"/>
      <c r="B191" s="41"/>
      <c r="C191" s="24"/>
      <c r="D191" s="93"/>
      <c r="E191" s="78"/>
      <c r="F191" s="90"/>
      <c r="G191" s="265"/>
    </row>
    <row r="192" spans="1:7" ht="10.5">
      <c r="A192" s="87"/>
      <c r="B192" s="40"/>
      <c r="C192" s="18"/>
      <c r="D192" s="92"/>
      <c r="E192" s="79"/>
      <c r="F192" s="85"/>
      <c r="G192" s="265"/>
    </row>
    <row r="193" spans="1:7" ht="10.5">
      <c r="A193" s="88"/>
      <c r="B193" s="41"/>
      <c r="C193" s="24"/>
      <c r="D193" s="93"/>
      <c r="E193" s="78"/>
      <c r="F193" s="90"/>
      <c r="G193" s="265"/>
    </row>
    <row r="194" spans="1:7" ht="10.5">
      <c r="A194" s="87"/>
      <c r="B194" s="40"/>
      <c r="C194" s="18"/>
      <c r="D194" s="92"/>
      <c r="E194" s="79"/>
      <c r="F194" s="85"/>
      <c r="G194" s="265"/>
    </row>
    <row r="195" spans="1:7" ht="10.5">
      <c r="A195" s="88"/>
      <c r="B195" s="41"/>
      <c r="C195" s="24"/>
      <c r="D195" s="93"/>
      <c r="E195" s="78"/>
      <c r="F195" s="90"/>
      <c r="G195" s="265"/>
    </row>
    <row r="196" spans="1:7" ht="10.5">
      <c r="A196" s="87"/>
      <c r="B196" s="40"/>
      <c r="C196" s="18"/>
      <c r="D196" s="92"/>
      <c r="E196" s="79"/>
      <c r="F196" s="85"/>
      <c r="G196" s="265"/>
    </row>
    <row r="197" spans="1:7" ht="10.5">
      <c r="A197" s="88"/>
      <c r="B197" s="41"/>
      <c r="C197" s="24"/>
      <c r="D197" s="93"/>
      <c r="E197" s="78"/>
      <c r="F197" s="90"/>
      <c r="G197" s="265"/>
    </row>
    <row r="198" spans="1:7" ht="10.5">
      <c r="A198" s="87"/>
      <c r="B198" s="40"/>
      <c r="C198" s="18"/>
      <c r="D198" s="92"/>
      <c r="E198" s="79"/>
      <c r="F198" s="85"/>
      <c r="G198" s="265"/>
    </row>
    <row r="199" spans="1:7" ht="10.5">
      <c r="A199" s="88"/>
      <c r="B199" s="41"/>
      <c r="C199" s="24"/>
      <c r="D199" s="93"/>
      <c r="E199" s="78"/>
      <c r="F199" s="90"/>
      <c r="G199" s="265"/>
    </row>
    <row r="200" spans="1:7" ht="10.5">
      <c r="A200" s="87"/>
      <c r="B200" s="40"/>
      <c r="C200" s="18"/>
      <c r="D200" s="92"/>
      <c r="E200" s="79"/>
      <c r="F200" s="85"/>
      <c r="G200" s="265"/>
    </row>
    <row r="201" spans="1:7" ht="10.5">
      <c r="A201" s="88"/>
      <c r="B201" s="41"/>
      <c r="C201" s="24"/>
      <c r="D201" s="93"/>
      <c r="E201" s="78"/>
      <c r="F201" s="90"/>
      <c r="G201" s="265"/>
    </row>
    <row r="202" spans="1:7" ht="10.5">
      <c r="A202" s="87"/>
      <c r="B202" s="40"/>
      <c r="C202" s="18"/>
      <c r="D202" s="92"/>
      <c r="E202" s="79"/>
      <c r="F202" s="85"/>
      <c r="G202" s="265"/>
    </row>
    <row r="203" spans="1:7" ht="10.5">
      <c r="A203" s="88"/>
      <c r="B203" s="41"/>
      <c r="C203" s="24"/>
      <c r="D203" s="93"/>
      <c r="E203" s="78"/>
      <c r="F203" s="90"/>
      <c r="G203" s="265"/>
    </row>
    <row r="204" spans="1:7" ht="10.5">
      <c r="A204" s="87"/>
      <c r="B204" s="40"/>
      <c r="C204" s="18"/>
      <c r="D204" s="92"/>
      <c r="E204" s="79"/>
      <c r="F204" s="85"/>
      <c r="G204" s="265"/>
    </row>
    <row r="205" spans="1:7" ht="10.5">
      <c r="A205" s="88"/>
      <c r="B205" s="41"/>
      <c r="C205" s="24"/>
      <c r="D205" s="93"/>
      <c r="E205" s="78"/>
      <c r="F205" s="90"/>
      <c r="G205" s="265"/>
    </row>
    <row r="206" spans="1:7" ht="10.5">
      <c r="A206" s="87"/>
      <c r="B206" s="40"/>
      <c r="C206" s="18"/>
      <c r="D206" s="92"/>
      <c r="E206" s="79"/>
      <c r="F206" s="85"/>
      <c r="G206" s="265"/>
    </row>
    <row r="207" spans="1:7" ht="10.5">
      <c r="A207" s="88"/>
      <c r="B207" s="41"/>
      <c r="C207" s="24"/>
      <c r="D207" s="93"/>
      <c r="E207" s="78"/>
      <c r="F207" s="90"/>
      <c r="G207" s="265"/>
    </row>
    <row r="208" spans="1:7" ht="10.5">
      <c r="A208" s="87"/>
      <c r="B208" s="40"/>
      <c r="C208" s="18"/>
      <c r="D208" s="92"/>
      <c r="E208" s="79"/>
      <c r="F208" s="85"/>
      <c r="G208" s="265"/>
    </row>
    <row r="209" spans="1:7" ht="10.5">
      <c r="A209" s="88"/>
      <c r="B209" s="41"/>
      <c r="C209" s="24"/>
      <c r="D209" s="93"/>
      <c r="E209" s="78"/>
      <c r="F209" s="90"/>
      <c r="G209" s="265"/>
    </row>
    <row r="210" spans="1:7" ht="10.5">
      <c r="A210" s="87"/>
      <c r="B210" s="40"/>
      <c r="C210" s="18"/>
      <c r="D210" s="92"/>
      <c r="E210" s="79"/>
      <c r="F210" s="85"/>
      <c r="G210" s="265"/>
    </row>
    <row r="211" spans="1:7" ht="10.5">
      <c r="A211" s="88"/>
      <c r="B211" s="41"/>
      <c r="C211" s="24"/>
      <c r="D211" s="93"/>
      <c r="E211" s="78"/>
      <c r="F211" s="90"/>
      <c r="G211" s="265"/>
    </row>
    <row r="212" spans="1:7" ht="10.5">
      <c r="A212" s="87"/>
      <c r="B212" s="40"/>
      <c r="C212" s="18"/>
      <c r="D212" s="92"/>
      <c r="E212" s="79"/>
      <c r="F212" s="85"/>
      <c r="G212" s="265"/>
    </row>
    <row r="213" spans="1:7" ht="10.5">
      <c r="A213" s="88"/>
      <c r="B213" s="41"/>
      <c r="C213" s="24"/>
      <c r="D213" s="93"/>
      <c r="E213" s="78"/>
      <c r="F213" s="90"/>
      <c r="G213" s="265"/>
    </row>
    <row r="214" spans="1:7" ht="10.5">
      <c r="A214" s="87"/>
      <c r="B214" s="40"/>
      <c r="C214" s="18"/>
      <c r="D214" s="92"/>
      <c r="E214" s="79"/>
      <c r="F214" s="85"/>
      <c r="G214" s="265"/>
    </row>
    <row r="215" spans="1:7" ht="10.5">
      <c r="A215" s="88"/>
      <c r="B215" s="41"/>
      <c r="C215" s="24"/>
      <c r="D215" s="93"/>
      <c r="E215" s="78"/>
      <c r="F215" s="90"/>
      <c r="G215" s="265"/>
    </row>
    <row r="216" spans="1:7" ht="10.5">
      <c r="A216" s="87"/>
      <c r="B216" s="40"/>
      <c r="C216" s="18"/>
      <c r="D216" s="92"/>
      <c r="E216" s="79"/>
      <c r="F216" s="85"/>
      <c r="G216" s="265"/>
    </row>
    <row r="217" spans="1:7" ht="10.5">
      <c r="A217" s="88"/>
      <c r="B217" s="41"/>
      <c r="C217" s="24"/>
      <c r="D217" s="93"/>
      <c r="E217" s="78"/>
      <c r="F217" s="90"/>
      <c r="G217" s="265"/>
    </row>
    <row r="218" spans="1:7" ht="10.5">
      <c r="A218" s="87"/>
      <c r="B218" s="40"/>
      <c r="C218" s="18"/>
      <c r="D218" s="92"/>
      <c r="E218" s="79"/>
      <c r="F218" s="85"/>
      <c r="G218" s="265"/>
    </row>
    <row r="219" spans="1:7" ht="10.5">
      <c r="A219" s="88"/>
      <c r="B219" s="41"/>
      <c r="C219" s="24"/>
      <c r="D219" s="93"/>
      <c r="E219" s="78"/>
      <c r="F219" s="90"/>
      <c r="G219" s="265"/>
    </row>
    <row r="220" spans="1:7" ht="10.5">
      <c r="A220" s="87"/>
      <c r="B220" s="40"/>
      <c r="C220" s="18"/>
      <c r="D220" s="92"/>
      <c r="E220" s="79"/>
      <c r="F220" s="85"/>
      <c r="G220" s="265"/>
    </row>
    <row r="221" spans="1:7" ht="10.5">
      <c r="A221" s="34"/>
      <c r="B221" s="46"/>
      <c r="C221" s="47"/>
      <c r="D221" s="35"/>
      <c r="E221" s="95"/>
      <c r="F221" s="36"/>
      <c r="G221" s="265"/>
    </row>
    <row r="222" spans="1:7" ht="10.5">
      <c r="A222" s="34"/>
      <c r="B222" s="46"/>
      <c r="C222" s="47"/>
      <c r="D222" s="35"/>
      <c r="E222" s="95"/>
      <c r="F222" s="36"/>
      <c r="G222" s="265"/>
    </row>
    <row r="223" spans="1:7" ht="10.5">
      <c r="A223" s="88"/>
      <c r="B223" s="41"/>
      <c r="C223" s="24"/>
      <c r="D223" s="93"/>
      <c r="E223" s="78"/>
      <c r="F223" s="90"/>
      <c r="G223" s="265"/>
    </row>
    <row r="224" spans="1:7" ht="10.5">
      <c r="A224" s="87"/>
      <c r="B224" s="40"/>
      <c r="C224" s="18"/>
      <c r="D224" s="92"/>
      <c r="E224" s="79"/>
      <c r="F224" s="85"/>
      <c r="G224" s="265"/>
    </row>
    <row r="225" spans="1:7" ht="10.5">
      <c r="A225" s="88"/>
      <c r="B225" s="41"/>
      <c r="C225" s="24"/>
      <c r="D225" s="93"/>
      <c r="E225" s="78"/>
      <c r="F225" s="90"/>
      <c r="G225" s="265"/>
    </row>
    <row r="226" spans="1:7" ht="10.5">
      <c r="A226" s="25"/>
      <c r="B226" s="43"/>
      <c r="C226" s="26"/>
      <c r="D226" s="33"/>
      <c r="E226" s="96"/>
      <c r="F226" s="27"/>
      <c r="G226" s="265"/>
    </row>
    <row r="1284" ht="10.5">
      <c r="C1284" s="84" t="s">
        <v>329</v>
      </c>
    </row>
    <row r="1466" ht="10.5">
      <c r="A1466" s="84" t="s">
        <v>330</v>
      </c>
    </row>
    <row r="1570" ht="10.5">
      <c r="C1570" s="84" t="s">
        <v>325</v>
      </c>
    </row>
    <row r="1572" spans="1:8" ht="10.5">
      <c r="A1572" s="88"/>
      <c r="C1572" s="84" t="s">
        <v>325</v>
      </c>
      <c r="E1572" s="60"/>
      <c r="F1572" s="60"/>
      <c r="G1572" s="60"/>
      <c r="H1572" s="61"/>
    </row>
    <row r="1573" spans="1:8" ht="10.5">
      <c r="A1573" s="87"/>
      <c r="E1573" s="228"/>
      <c r="F1573" s="228"/>
      <c r="G1573" s="228"/>
      <c r="H1573" s="229"/>
    </row>
  </sheetData>
  <sheetProtection/>
  <mergeCells count="2">
    <mergeCell ref="A8:F8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2"/>
  <headerFooter>
    <oddHeader>&amp;C&amp;"-,太字"&amp;12参考数量　工事費総括表&amp;R別紙3</oddHeader>
    <oddFooter>&amp;R参考数量　工事費総括表　&amp;P/&amp;N</oddFooter>
  </headerFooter>
  <rowBreaks count="2" manualBreakCount="2">
    <brk id="78" max="5" man="1"/>
    <brk id="15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  <pageSetUpPr fitToPage="1"/>
  </sheetPr>
  <dimension ref="A1:G1521"/>
  <sheetViews>
    <sheetView view="pageBreakPreview" zoomScaleSheetLayoutView="100" workbookViewId="0" topLeftCell="A4">
      <selection activeCell="F12" sqref="F12"/>
    </sheetView>
  </sheetViews>
  <sheetFormatPr defaultColWidth="9.140625" defaultRowHeight="15"/>
  <cols>
    <col min="1" max="1" width="3.140625" style="17" customWidth="1"/>
    <col min="2" max="2" width="25.00390625" style="278" customWidth="1"/>
    <col min="3" max="3" width="25.00390625" style="17" customWidth="1"/>
    <col min="4" max="4" width="4.28125" style="17" customWidth="1"/>
    <col min="5" max="5" width="7.421875" style="17" customWidth="1"/>
    <col min="6" max="6" width="11.00390625" style="236" customWidth="1"/>
    <col min="7" max="7" width="13.28125" style="17" customWidth="1"/>
    <col min="8" max="16384" width="9.00390625" style="17" customWidth="1"/>
  </cols>
  <sheetData>
    <row r="1" ht="10.5">
      <c r="A1" s="17" t="str">
        <f>"工事名："&amp;'下見積書表紙'!E13</f>
        <v>工事名：神戸中央郵便局静止形電源設備模様替工事</v>
      </c>
    </row>
    <row r="2" spans="1:7" s="16" customFormat="1" ht="10.5">
      <c r="A2" s="534" t="s">
        <v>56</v>
      </c>
      <c r="B2" s="535"/>
      <c r="C2" s="282" t="s">
        <v>57</v>
      </c>
      <c r="D2" s="282" t="s">
        <v>58</v>
      </c>
      <c r="E2" s="282" t="s">
        <v>59</v>
      </c>
      <c r="F2" s="237" t="s">
        <v>60</v>
      </c>
      <c r="G2" s="19" t="s">
        <v>61</v>
      </c>
    </row>
    <row r="3" spans="1:7" ht="21" customHeight="1">
      <c r="A3" s="48" t="s">
        <v>67</v>
      </c>
      <c r="B3" s="352" t="s">
        <v>68</v>
      </c>
      <c r="C3" s="353"/>
      <c r="D3" s="353"/>
      <c r="E3" s="373"/>
      <c r="F3" s="374"/>
      <c r="G3" s="356"/>
    </row>
    <row r="4" spans="1:7" s="84" customFormat="1" ht="21" customHeight="1">
      <c r="A4" s="53"/>
      <c r="B4" s="357" t="s">
        <v>345</v>
      </c>
      <c r="C4" s="375"/>
      <c r="D4" s="378"/>
      <c r="E4" s="360"/>
      <c r="F4" s="376"/>
      <c r="G4" s="377"/>
    </row>
    <row r="5" spans="1:7" s="84" customFormat="1" ht="21" customHeight="1">
      <c r="A5" s="53"/>
      <c r="B5" s="357" t="s">
        <v>388</v>
      </c>
      <c r="C5" s="375"/>
      <c r="D5" s="359" t="s">
        <v>109</v>
      </c>
      <c r="E5" s="364">
        <v>1</v>
      </c>
      <c r="F5" s="376">
        <f>'(様式3)集計表(電気) '!D5</f>
        <v>0</v>
      </c>
      <c r="G5" s="377"/>
    </row>
    <row r="6" spans="1:7" s="84" customFormat="1" ht="21" customHeight="1">
      <c r="A6" s="53"/>
      <c r="B6" s="372" t="s">
        <v>342</v>
      </c>
      <c r="C6" s="375"/>
      <c r="D6" s="359"/>
      <c r="E6" s="364"/>
      <c r="F6" s="376">
        <f>SUBTOTAL(9,F5:F5)</f>
        <v>0</v>
      </c>
      <c r="G6" s="377"/>
    </row>
    <row r="7" spans="1:7" s="84" customFormat="1" ht="21" customHeight="1">
      <c r="A7" s="379"/>
      <c r="B7" s="380"/>
      <c r="C7" s="381"/>
      <c r="D7" s="382"/>
      <c r="E7" s="383"/>
      <c r="F7" s="384"/>
      <c r="G7" s="385"/>
    </row>
    <row r="8" spans="1:7" s="228" customFormat="1" ht="21" customHeight="1">
      <c r="A8" s="150"/>
      <c r="B8" s="151" t="s">
        <v>343</v>
      </c>
      <c r="C8" s="283"/>
      <c r="D8" s="152"/>
      <c r="E8" s="153"/>
      <c r="F8" s="238">
        <f>SUBTOTAL(9,F3:F7)</f>
        <v>0</v>
      </c>
      <c r="G8" s="308"/>
    </row>
    <row r="9" spans="1:7" s="54" customFormat="1" ht="21" customHeight="1">
      <c r="A9" s="386"/>
      <c r="B9" s="387"/>
      <c r="C9" s="388"/>
      <c r="D9" s="389"/>
      <c r="E9" s="390"/>
      <c r="F9" s="376"/>
      <c r="G9" s="377"/>
    </row>
    <row r="10" spans="1:7" s="54" customFormat="1" ht="21" customHeight="1">
      <c r="A10" s="386" t="s">
        <v>70</v>
      </c>
      <c r="B10" s="387" t="s">
        <v>340</v>
      </c>
      <c r="C10" s="391"/>
      <c r="D10" s="389"/>
      <c r="E10" s="390"/>
      <c r="F10" s="376"/>
      <c r="G10" s="377"/>
    </row>
    <row r="11" spans="1:7" s="54" customFormat="1" ht="21" customHeight="1">
      <c r="A11" s="386"/>
      <c r="B11" s="387" t="s">
        <v>339</v>
      </c>
      <c r="C11" s="391" t="s">
        <v>348</v>
      </c>
      <c r="D11" s="389" t="s">
        <v>74</v>
      </c>
      <c r="E11" s="390">
        <v>1</v>
      </c>
      <c r="F11" s="376">
        <f>'(様式4)工事費内訳(共通仮設費)'!G17</f>
        <v>0</v>
      </c>
      <c r="G11" s="377"/>
    </row>
    <row r="12" spans="1:7" s="54" customFormat="1" ht="21" customHeight="1">
      <c r="A12" s="386"/>
      <c r="B12" s="387" t="s">
        <v>23</v>
      </c>
      <c r="C12" s="391"/>
      <c r="D12" s="389" t="s">
        <v>74</v>
      </c>
      <c r="E12" s="390">
        <v>1</v>
      </c>
      <c r="F12" s="376">
        <f>'(様式1)工事費総括表'!F17</f>
        <v>0</v>
      </c>
      <c r="G12" s="377"/>
    </row>
    <row r="13" spans="1:7" s="54" customFormat="1" ht="21" customHeight="1">
      <c r="A13" s="386"/>
      <c r="B13" s="392" t="s">
        <v>89</v>
      </c>
      <c r="C13" s="391"/>
      <c r="D13" s="393" t="s">
        <v>74</v>
      </c>
      <c r="E13" s="394">
        <v>1</v>
      </c>
      <c r="F13" s="376">
        <f>'(様式1)工事費総括表'!F18</f>
        <v>0</v>
      </c>
      <c r="G13" s="377"/>
    </row>
    <row r="14" spans="1:7" s="54" customFormat="1" ht="21" customHeight="1">
      <c r="A14" s="386"/>
      <c r="B14" s="387" t="s">
        <v>90</v>
      </c>
      <c r="C14" s="391"/>
      <c r="D14" s="389" t="s">
        <v>74</v>
      </c>
      <c r="E14" s="390">
        <v>1</v>
      </c>
      <c r="F14" s="376">
        <f>SUBTOTAL(9,F11:F13)</f>
        <v>0</v>
      </c>
      <c r="G14" s="377"/>
    </row>
    <row r="15" spans="1:7" s="54" customFormat="1" ht="21" customHeight="1">
      <c r="A15" s="386"/>
      <c r="B15" s="387"/>
      <c r="C15" s="391"/>
      <c r="D15" s="389"/>
      <c r="E15" s="390"/>
      <c r="F15" s="376"/>
      <c r="G15" s="377"/>
    </row>
    <row r="16" spans="1:7" s="54" customFormat="1" ht="21" customHeight="1">
      <c r="A16" s="386"/>
      <c r="B16" s="387" t="s">
        <v>75</v>
      </c>
      <c r="C16" s="391"/>
      <c r="D16" s="389" t="s">
        <v>74</v>
      </c>
      <c r="E16" s="390">
        <v>1</v>
      </c>
      <c r="F16" s="376">
        <f>'(様式4)工事費内訳(素材価格)'!G9</f>
        <v>0</v>
      </c>
      <c r="G16" s="377"/>
    </row>
    <row r="17" spans="1:7" s="54" customFormat="1" ht="21" customHeight="1">
      <c r="A17" s="386"/>
      <c r="B17" s="392" t="s">
        <v>101</v>
      </c>
      <c r="C17" s="391"/>
      <c r="D17" s="393" t="s">
        <v>74</v>
      </c>
      <c r="E17" s="394">
        <v>1</v>
      </c>
      <c r="F17" s="376">
        <f>'(様式4)工事費内訳(発生材処理費)'!G12</f>
        <v>0</v>
      </c>
      <c r="G17" s="377"/>
    </row>
    <row r="18" spans="1:7" s="54" customFormat="1" ht="21" customHeight="1">
      <c r="A18" s="386"/>
      <c r="B18" s="387"/>
      <c r="C18" s="391"/>
      <c r="D18" s="393"/>
      <c r="E18" s="394"/>
      <c r="F18" s="376"/>
      <c r="G18" s="377"/>
    </row>
    <row r="19" spans="1:7" s="54" customFormat="1" ht="21" customHeight="1">
      <c r="A19" s="386"/>
      <c r="B19" s="387"/>
      <c r="C19" s="391"/>
      <c r="D19" s="389"/>
      <c r="E19" s="390"/>
      <c r="F19" s="376"/>
      <c r="G19" s="377"/>
    </row>
    <row r="20" spans="1:7" s="54" customFormat="1" ht="21" customHeight="1">
      <c r="A20" s="386"/>
      <c r="B20" s="387"/>
      <c r="C20" s="391"/>
      <c r="D20" s="389"/>
      <c r="E20" s="390"/>
      <c r="F20" s="376"/>
      <c r="G20" s="377"/>
    </row>
    <row r="21" spans="1:7" s="54" customFormat="1" ht="21" customHeight="1">
      <c r="A21" s="386"/>
      <c r="B21" s="395" t="s">
        <v>71</v>
      </c>
      <c r="C21" s="391"/>
      <c r="D21" s="389" t="s">
        <v>74</v>
      </c>
      <c r="E21" s="390">
        <v>1</v>
      </c>
      <c r="F21" s="376">
        <f>F8+F14+F16+F17</f>
        <v>0</v>
      </c>
      <c r="G21" s="377"/>
    </row>
    <row r="22" spans="1:7" s="54" customFormat="1" ht="21" customHeight="1">
      <c r="A22" s="386"/>
      <c r="B22" s="387"/>
      <c r="C22" s="391"/>
      <c r="D22" s="389"/>
      <c r="E22" s="390"/>
      <c r="F22" s="376"/>
      <c r="G22" s="377"/>
    </row>
    <row r="23" spans="1:7" s="60" customFormat="1" ht="21" customHeight="1">
      <c r="A23" s="365"/>
      <c r="B23" s="366"/>
      <c r="C23" s="367"/>
      <c r="D23" s="367"/>
      <c r="E23" s="396"/>
      <c r="F23" s="384"/>
      <c r="G23" s="385"/>
    </row>
    <row r="24" spans="1:7" s="84" customFormat="1" ht="10.5">
      <c r="A24" s="34"/>
      <c r="B24" s="280"/>
      <c r="C24" s="47"/>
      <c r="D24" s="47"/>
      <c r="E24" s="275"/>
      <c r="F24" s="276"/>
      <c r="G24" s="36"/>
    </row>
    <row r="25" spans="1:7" s="84" customFormat="1" ht="10.5">
      <c r="A25" s="87"/>
      <c r="B25" s="40"/>
      <c r="C25" s="18"/>
      <c r="D25" s="18"/>
      <c r="E25" s="28"/>
      <c r="F25" s="238"/>
      <c r="G25" s="85"/>
    </row>
    <row r="26" spans="1:7" s="84" customFormat="1" ht="10.5">
      <c r="A26" s="34"/>
      <c r="B26" s="280"/>
      <c r="C26" s="47"/>
      <c r="D26" s="35"/>
      <c r="E26" s="275"/>
      <c r="F26" s="276"/>
      <c r="G26" s="36"/>
    </row>
    <row r="27" spans="1:7" s="84" customFormat="1" ht="10.5">
      <c r="A27" s="34"/>
      <c r="B27" s="280"/>
      <c r="C27" s="47"/>
      <c r="D27" s="35"/>
      <c r="E27" s="275"/>
      <c r="F27" s="276"/>
      <c r="G27" s="36"/>
    </row>
    <row r="28" spans="1:7" s="84" customFormat="1" ht="10.5">
      <c r="A28" s="88"/>
      <c r="B28" s="279"/>
      <c r="C28" s="24"/>
      <c r="D28" s="93"/>
      <c r="E28" s="29"/>
      <c r="F28" s="234"/>
      <c r="G28" s="90"/>
    </row>
    <row r="29" spans="1:7" s="84" customFormat="1" ht="10.5">
      <c r="A29" s="87"/>
      <c r="B29" s="40"/>
      <c r="C29" s="18"/>
      <c r="D29" s="92"/>
      <c r="E29" s="28"/>
      <c r="F29" s="238"/>
      <c r="G29" s="85"/>
    </row>
    <row r="30" spans="1:7" s="84" customFormat="1" ht="10.5">
      <c r="A30" s="34"/>
      <c r="B30" s="280"/>
      <c r="C30" s="47"/>
      <c r="D30" s="35"/>
      <c r="E30" s="275"/>
      <c r="F30" s="276"/>
      <c r="G30" s="36"/>
    </row>
    <row r="31" spans="1:7" s="84" customFormat="1" ht="10.5">
      <c r="A31" s="34"/>
      <c r="B31" s="280"/>
      <c r="C31" s="47"/>
      <c r="D31" s="35"/>
      <c r="E31" s="275"/>
      <c r="F31" s="276"/>
      <c r="G31" s="36"/>
    </row>
    <row r="32" spans="1:7" s="84" customFormat="1" ht="10.5">
      <c r="A32" s="88"/>
      <c r="B32" s="279"/>
      <c r="C32" s="24"/>
      <c r="D32" s="93"/>
      <c r="E32" s="29"/>
      <c r="F32" s="234"/>
      <c r="G32" s="90"/>
    </row>
    <row r="33" spans="1:7" s="84" customFormat="1" ht="10.5">
      <c r="A33" s="87"/>
      <c r="B33" s="40"/>
      <c r="C33" s="18"/>
      <c r="D33" s="92"/>
      <c r="E33" s="28"/>
      <c r="F33" s="238"/>
      <c r="G33" s="85"/>
    </row>
    <row r="34" spans="1:7" s="84" customFormat="1" ht="10.5">
      <c r="A34" s="34"/>
      <c r="B34" s="280"/>
      <c r="C34" s="47"/>
      <c r="D34" s="35"/>
      <c r="E34" s="275"/>
      <c r="F34" s="276"/>
      <c r="G34" s="36"/>
    </row>
    <row r="35" spans="1:7" s="84" customFormat="1" ht="10.5">
      <c r="A35" s="34"/>
      <c r="B35" s="280"/>
      <c r="C35" s="47"/>
      <c r="D35" s="35"/>
      <c r="E35" s="275"/>
      <c r="F35" s="276"/>
      <c r="G35" s="36"/>
    </row>
    <row r="36" spans="1:7" s="84" customFormat="1" ht="10.5">
      <c r="A36" s="88"/>
      <c r="B36" s="279"/>
      <c r="C36" s="24"/>
      <c r="D36" s="93"/>
      <c r="E36" s="29"/>
      <c r="F36" s="234"/>
      <c r="G36" s="90"/>
    </row>
    <row r="37" spans="1:7" s="84" customFormat="1" ht="10.5">
      <c r="A37" s="87"/>
      <c r="B37" s="40"/>
      <c r="C37" s="18"/>
      <c r="D37" s="92"/>
      <c r="E37" s="28"/>
      <c r="F37" s="238"/>
      <c r="G37" s="85"/>
    </row>
    <row r="38" spans="1:7" s="84" customFormat="1" ht="10.5">
      <c r="A38" s="34"/>
      <c r="B38" s="280"/>
      <c r="C38" s="47"/>
      <c r="D38" s="35"/>
      <c r="E38" s="275"/>
      <c r="F38" s="276"/>
      <c r="G38" s="36"/>
    </row>
    <row r="39" spans="1:7" s="84" customFormat="1" ht="10.5">
      <c r="A39" s="34"/>
      <c r="B39" s="280"/>
      <c r="C39" s="47"/>
      <c r="D39" s="35"/>
      <c r="E39" s="275"/>
      <c r="F39" s="276"/>
      <c r="G39" s="36"/>
    </row>
    <row r="40" spans="1:7" s="84" customFormat="1" ht="10.5">
      <c r="A40" s="88"/>
      <c r="B40" s="279"/>
      <c r="C40" s="24"/>
      <c r="D40" s="93"/>
      <c r="E40" s="29"/>
      <c r="F40" s="234"/>
      <c r="G40" s="90"/>
    </row>
    <row r="41" spans="1:7" s="84" customFormat="1" ht="10.5">
      <c r="A41" s="87"/>
      <c r="B41" s="40"/>
      <c r="C41" s="18"/>
      <c r="D41" s="92"/>
      <c r="E41" s="28"/>
      <c r="F41" s="238"/>
      <c r="G41" s="85"/>
    </row>
    <row r="42" spans="1:7" s="84" customFormat="1" ht="10.5">
      <c r="A42" s="34"/>
      <c r="B42" s="280"/>
      <c r="C42" s="47"/>
      <c r="D42" s="35"/>
      <c r="E42" s="275"/>
      <c r="F42" s="276"/>
      <c r="G42" s="36"/>
    </row>
    <row r="43" spans="1:7" s="84" customFormat="1" ht="10.5">
      <c r="A43" s="34"/>
      <c r="B43" s="280"/>
      <c r="C43" s="47"/>
      <c r="D43" s="35"/>
      <c r="E43" s="275"/>
      <c r="F43" s="276"/>
      <c r="G43" s="36"/>
    </row>
    <row r="44" spans="1:7" s="84" customFormat="1" ht="10.5">
      <c r="A44" s="88"/>
      <c r="B44" s="279"/>
      <c r="C44" s="24"/>
      <c r="D44" s="24"/>
      <c r="E44" s="29"/>
      <c r="F44" s="234"/>
      <c r="G44" s="90"/>
    </row>
    <row r="45" spans="1:7" s="84" customFormat="1" ht="10.5">
      <c r="A45" s="87"/>
      <c r="B45" s="40"/>
      <c r="C45" s="18"/>
      <c r="D45" s="18"/>
      <c r="E45" s="28"/>
      <c r="F45" s="238"/>
      <c r="G45" s="85"/>
    </row>
    <row r="46" spans="1:7" s="84" customFormat="1" ht="10.5">
      <c r="A46" s="34"/>
      <c r="B46" s="280"/>
      <c r="C46" s="47"/>
      <c r="D46" s="47"/>
      <c r="E46" s="275"/>
      <c r="F46" s="276"/>
      <c r="G46" s="36"/>
    </row>
    <row r="47" spans="1:7" s="84" customFormat="1" ht="10.5">
      <c r="A47" s="34"/>
      <c r="B47" s="280"/>
      <c r="C47" s="47"/>
      <c r="D47" s="47"/>
      <c r="E47" s="275"/>
      <c r="F47" s="276"/>
      <c r="G47" s="36"/>
    </row>
    <row r="48" spans="1:7" s="84" customFormat="1" ht="10.5">
      <c r="A48" s="88"/>
      <c r="B48" s="279"/>
      <c r="C48" s="24"/>
      <c r="D48" s="24"/>
      <c r="E48" s="29"/>
      <c r="F48" s="234"/>
      <c r="G48" s="90"/>
    </row>
    <row r="49" spans="1:7" s="84" customFormat="1" ht="10.5">
      <c r="A49" s="87"/>
      <c r="B49" s="40"/>
      <c r="C49" s="18"/>
      <c r="D49" s="18"/>
      <c r="E49" s="28"/>
      <c r="F49" s="238"/>
      <c r="G49" s="85"/>
    </row>
    <row r="50" spans="1:7" s="84" customFormat="1" ht="10.5">
      <c r="A50" s="34"/>
      <c r="B50" s="280"/>
      <c r="C50" s="47"/>
      <c r="D50" s="47"/>
      <c r="E50" s="275"/>
      <c r="F50" s="276"/>
      <c r="G50" s="36"/>
    </row>
    <row r="51" spans="1:7" s="84" customFormat="1" ht="10.5">
      <c r="A51" s="34"/>
      <c r="B51" s="280"/>
      <c r="C51" s="47"/>
      <c r="D51" s="47"/>
      <c r="E51" s="275"/>
      <c r="F51" s="276"/>
      <c r="G51" s="36"/>
    </row>
    <row r="52" spans="1:7" s="84" customFormat="1" ht="10.5">
      <c r="A52" s="88"/>
      <c r="B52" s="279"/>
      <c r="C52" s="24"/>
      <c r="D52" s="24"/>
      <c r="E52" s="29"/>
      <c r="F52" s="234"/>
      <c r="G52" s="90"/>
    </row>
    <row r="53" spans="1:7" s="84" customFormat="1" ht="10.5">
      <c r="A53" s="87"/>
      <c r="B53" s="40"/>
      <c r="C53" s="18"/>
      <c r="D53" s="18"/>
      <c r="E53" s="28"/>
      <c r="F53" s="238"/>
      <c r="G53" s="85"/>
    </row>
    <row r="54" spans="1:7" s="84" customFormat="1" ht="10.5">
      <c r="A54" s="34"/>
      <c r="B54" s="280"/>
      <c r="C54" s="47"/>
      <c r="D54" s="47"/>
      <c r="E54" s="275"/>
      <c r="F54" s="276"/>
      <c r="G54" s="36"/>
    </row>
    <row r="55" spans="1:7" s="84" customFormat="1" ht="10.5">
      <c r="A55" s="34"/>
      <c r="B55" s="280"/>
      <c r="C55" s="47"/>
      <c r="D55" s="47"/>
      <c r="E55" s="275"/>
      <c r="F55" s="276"/>
      <c r="G55" s="36"/>
    </row>
    <row r="56" spans="1:7" s="84" customFormat="1" ht="10.5">
      <c r="A56" s="88"/>
      <c r="B56" s="279"/>
      <c r="C56" s="24"/>
      <c r="D56" s="24"/>
      <c r="E56" s="29"/>
      <c r="F56" s="234"/>
      <c r="G56" s="90"/>
    </row>
    <row r="57" spans="1:7" s="84" customFormat="1" ht="10.5">
      <c r="A57" s="87"/>
      <c r="B57" s="40"/>
      <c r="C57" s="18"/>
      <c r="D57" s="18"/>
      <c r="E57" s="28"/>
      <c r="F57" s="238"/>
      <c r="G57" s="85"/>
    </row>
    <row r="58" spans="1:7" s="84" customFormat="1" ht="10.5">
      <c r="A58" s="34"/>
      <c r="B58" s="280"/>
      <c r="C58" s="47"/>
      <c r="D58" s="47"/>
      <c r="E58" s="275"/>
      <c r="F58" s="276"/>
      <c r="G58" s="36"/>
    </row>
    <row r="59" spans="1:7" s="84" customFormat="1" ht="10.5">
      <c r="A59" s="34"/>
      <c r="B59" s="280"/>
      <c r="C59" s="47"/>
      <c r="D59" s="47"/>
      <c r="E59" s="275"/>
      <c r="F59" s="276"/>
      <c r="G59" s="36"/>
    </row>
    <row r="60" spans="1:7" s="84" customFormat="1" ht="10.5">
      <c r="A60" s="88"/>
      <c r="B60" s="279"/>
      <c r="C60" s="24"/>
      <c r="D60" s="24"/>
      <c r="E60" s="29"/>
      <c r="F60" s="234"/>
      <c r="G60" s="90"/>
    </row>
    <row r="61" spans="1:7" s="84" customFormat="1" ht="10.5">
      <c r="A61" s="87"/>
      <c r="B61" s="40"/>
      <c r="C61" s="18"/>
      <c r="D61" s="18"/>
      <c r="E61" s="28"/>
      <c r="F61" s="238"/>
      <c r="G61" s="85"/>
    </row>
    <row r="62" spans="1:7" s="84" customFormat="1" ht="10.5">
      <c r="A62" s="34"/>
      <c r="B62" s="280"/>
      <c r="C62" s="47"/>
      <c r="D62" s="47"/>
      <c r="E62" s="275"/>
      <c r="F62" s="276"/>
      <c r="G62" s="36"/>
    </row>
    <row r="63" spans="1:7" s="84" customFormat="1" ht="10.5">
      <c r="A63" s="34"/>
      <c r="B63" s="280"/>
      <c r="C63" s="47"/>
      <c r="D63" s="47"/>
      <c r="E63" s="275"/>
      <c r="F63" s="276"/>
      <c r="G63" s="36"/>
    </row>
    <row r="64" spans="1:7" s="84" customFormat="1" ht="10.5">
      <c r="A64" s="88"/>
      <c r="B64" s="279"/>
      <c r="C64" s="24"/>
      <c r="D64" s="24"/>
      <c r="E64" s="29"/>
      <c r="F64" s="234"/>
      <c r="G64" s="90"/>
    </row>
    <row r="65" spans="1:7" s="84" customFormat="1" ht="10.5">
      <c r="A65" s="87"/>
      <c r="B65" s="40"/>
      <c r="C65" s="18"/>
      <c r="D65" s="18"/>
      <c r="E65" s="28"/>
      <c r="F65" s="238"/>
      <c r="G65" s="85"/>
    </row>
    <row r="66" spans="1:7" s="84" customFormat="1" ht="10.5">
      <c r="A66" s="34"/>
      <c r="B66" s="280"/>
      <c r="C66" s="47"/>
      <c r="D66" s="47"/>
      <c r="E66" s="275"/>
      <c r="F66" s="276"/>
      <c r="G66" s="36"/>
    </row>
    <row r="67" spans="1:7" s="84" customFormat="1" ht="10.5">
      <c r="A67" s="34"/>
      <c r="B67" s="280"/>
      <c r="C67" s="47"/>
      <c r="D67" s="47"/>
      <c r="E67" s="275"/>
      <c r="F67" s="276"/>
      <c r="G67" s="36"/>
    </row>
    <row r="68" spans="1:7" s="84" customFormat="1" ht="10.5">
      <c r="A68" s="88"/>
      <c r="B68" s="279"/>
      <c r="C68" s="24"/>
      <c r="D68" s="24"/>
      <c r="E68" s="29"/>
      <c r="F68" s="234"/>
      <c r="G68" s="90"/>
    </row>
    <row r="69" spans="1:7" s="84" customFormat="1" ht="10.5">
      <c r="A69" s="87"/>
      <c r="B69" s="40"/>
      <c r="C69" s="18"/>
      <c r="D69" s="18"/>
      <c r="E69" s="28"/>
      <c r="F69" s="238"/>
      <c r="G69" s="85"/>
    </row>
    <row r="70" spans="1:7" s="84" customFormat="1" ht="10.5">
      <c r="A70" s="34"/>
      <c r="B70" s="280"/>
      <c r="C70" s="47"/>
      <c r="D70" s="47"/>
      <c r="E70" s="275"/>
      <c r="F70" s="276"/>
      <c r="G70" s="36"/>
    </row>
    <row r="71" spans="1:7" s="84" customFormat="1" ht="10.5">
      <c r="A71" s="34"/>
      <c r="B71" s="280"/>
      <c r="C71" s="47"/>
      <c r="D71" s="47"/>
      <c r="E71" s="275"/>
      <c r="F71" s="276"/>
      <c r="G71" s="36"/>
    </row>
    <row r="72" spans="1:7" s="84" customFormat="1" ht="10.5">
      <c r="A72" s="88"/>
      <c r="B72" s="42"/>
      <c r="C72" s="24"/>
      <c r="D72" s="24"/>
      <c r="E72" s="29"/>
      <c r="F72" s="234"/>
      <c r="G72" s="90"/>
    </row>
    <row r="73" spans="1:7" s="84" customFormat="1" ht="10.5">
      <c r="A73" s="87"/>
      <c r="B73" s="40"/>
      <c r="C73" s="18"/>
      <c r="D73" s="18"/>
      <c r="E73" s="28"/>
      <c r="F73" s="238"/>
      <c r="G73" s="85"/>
    </row>
    <row r="74" spans="1:7" s="84" customFormat="1" ht="10.5">
      <c r="A74" s="34"/>
      <c r="B74" s="280"/>
      <c r="C74" s="47"/>
      <c r="D74" s="47"/>
      <c r="E74" s="275"/>
      <c r="F74" s="276"/>
      <c r="G74" s="36"/>
    </row>
    <row r="75" spans="1:7" s="84" customFormat="1" ht="10.5">
      <c r="A75" s="34"/>
      <c r="B75" s="280"/>
      <c r="C75" s="47"/>
      <c r="D75" s="47"/>
      <c r="E75" s="275"/>
      <c r="F75" s="276"/>
      <c r="G75" s="36"/>
    </row>
    <row r="76" spans="1:7" s="84" customFormat="1" ht="10.5">
      <c r="A76" s="88"/>
      <c r="B76" s="42"/>
      <c r="C76" s="24"/>
      <c r="D76" s="24"/>
      <c r="E76" s="29"/>
      <c r="F76" s="234"/>
      <c r="G76" s="90"/>
    </row>
    <row r="77" spans="1:7" s="84" customFormat="1" ht="10.5">
      <c r="A77" s="87"/>
      <c r="B77" s="40"/>
      <c r="C77" s="18"/>
      <c r="D77" s="18"/>
      <c r="E77" s="28"/>
      <c r="F77" s="238"/>
      <c r="G77" s="85"/>
    </row>
    <row r="78" spans="1:7" s="84" customFormat="1" ht="10.5">
      <c r="A78" s="34"/>
      <c r="B78" s="280"/>
      <c r="C78" s="47"/>
      <c r="D78" s="47"/>
      <c r="E78" s="275"/>
      <c r="F78" s="276"/>
      <c r="G78" s="36"/>
    </row>
    <row r="79" spans="1:7" s="84" customFormat="1" ht="10.5">
      <c r="A79" s="34"/>
      <c r="B79" s="280"/>
      <c r="C79" s="47"/>
      <c r="D79" s="47"/>
      <c r="E79" s="275"/>
      <c r="F79" s="276"/>
      <c r="G79" s="36"/>
    </row>
    <row r="80" spans="1:7" s="84" customFormat="1" ht="10.5">
      <c r="A80" s="88"/>
      <c r="B80" s="279"/>
      <c r="C80" s="24"/>
      <c r="D80" s="24"/>
      <c r="E80" s="29"/>
      <c r="F80" s="234"/>
      <c r="G80" s="90"/>
    </row>
    <row r="81" spans="1:7" s="84" customFormat="1" ht="10.5">
      <c r="A81" s="87"/>
      <c r="B81" s="40"/>
      <c r="C81" s="18"/>
      <c r="D81" s="18"/>
      <c r="E81" s="28"/>
      <c r="F81" s="238"/>
      <c r="G81" s="85"/>
    </row>
    <row r="82" spans="1:7" s="84" customFormat="1" ht="10.5">
      <c r="A82" s="34"/>
      <c r="B82" s="280"/>
      <c r="C82" s="47"/>
      <c r="D82" s="47"/>
      <c r="E82" s="275"/>
      <c r="F82" s="276"/>
      <c r="G82" s="36"/>
    </row>
    <row r="83" spans="1:7" s="84" customFormat="1" ht="10.5">
      <c r="A83" s="34"/>
      <c r="B83" s="280"/>
      <c r="C83" s="47"/>
      <c r="D83" s="47"/>
      <c r="E83" s="275"/>
      <c r="F83" s="276"/>
      <c r="G83" s="36"/>
    </row>
    <row r="84" spans="1:7" s="84" customFormat="1" ht="10.5">
      <c r="A84" s="88"/>
      <c r="B84" s="279"/>
      <c r="C84" s="24"/>
      <c r="D84" s="24"/>
      <c r="E84" s="29"/>
      <c r="F84" s="234"/>
      <c r="G84" s="90"/>
    </row>
    <row r="85" spans="1:7" s="84" customFormat="1" ht="10.5">
      <c r="A85" s="87"/>
      <c r="B85" s="40"/>
      <c r="C85" s="18"/>
      <c r="D85" s="18"/>
      <c r="E85" s="28"/>
      <c r="F85" s="238"/>
      <c r="G85" s="85"/>
    </row>
    <row r="86" spans="1:7" s="84" customFormat="1" ht="10.5">
      <c r="A86" s="34"/>
      <c r="B86" s="280"/>
      <c r="C86" s="47"/>
      <c r="D86" s="47"/>
      <c r="E86" s="275"/>
      <c r="F86" s="276"/>
      <c r="G86" s="36"/>
    </row>
    <row r="87" spans="1:7" s="84" customFormat="1" ht="10.5">
      <c r="A87" s="34"/>
      <c r="B87" s="280"/>
      <c r="C87" s="47"/>
      <c r="D87" s="47"/>
      <c r="E87" s="275"/>
      <c r="F87" s="276"/>
      <c r="G87" s="36"/>
    </row>
    <row r="88" spans="1:7" s="84" customFormat="1" ht="10.5">
      <c r="A88" s="88"/>
      <c r="B88" s="279"/>
      <c r="C88" s="24"/>
      <c r="D88" s="24"/>
      <c r="E88" s="29"/>
      <c r="F88" s="234"/>
      <c r="G88" s="90"/>
    </row>
    <row r="89" spans="1:7" s="84" customFormat="1" ht="10.5">
      <c r="A89" s="87"/>
      <c r="B89" s="40"/>
      <c r="C89" s="18"/>
      <c r="D89" s="18"/>
      <c r="E89" s="28"/>
      <c r="F89" s="238"/>
      <c r="G89" s="85"/>
    </row>
    <row r="90" spans="1:7" s="84" customFormat="1" ht="10.5">
      <c r="A90" s="34"/>
      <c r="B90" s="280"/>
      <c r="C90" s="47"/>
      <c r="D90" s="47"/>
      <c r="E90" s="275"/>
      <c r="F90" s="276"/>
      <c r="G90" s="36"/>
    </row>
    <row r="91" spans="1:7" s="84" customFormat="1" ht="10.5">
      <c r="A91" s="87"/>
      <c r="B91" s="40"/>
      <c r="C91" s="18"/>
      <c r="D91" s="18"/>
      <c r="E91" s="28"/>
      <c r="F91" s="238"/>
      <c r="G91" s="85"/>
    </row>
    <row r="92" spans="1:7" s="84" customFormat="1" ht="10.5">
      <c r="A92" s="88"/>
      <c r="B92" s="41"/>
      <c r="C92" s="24"/>
      <c r="D92" s="24"/>
      <c r="E92" s="29"/>
      <c r="F92" s="234"/>
      <c r="G92" s="90"/>
    </row>
    <row r="93" spans="1:7" s="84" customFormat="1" ht="10.5">
      <c r="A93" s="87"/>
      <c r="B93" s="40"/>
      <c r="C93" s="18"/>
      <c r="D93" s="18"/>
      <c r="E93" s="28"/>
      <c r="F93" s="238"/>
      <c r="G93" s="85"/>
    </row>
    <row r="94" spans="1:7" s="84" customFormat="1" ht="10.5">
      <c r="A94" s="88"/>
      <c r="B94" s="41"/>
      <c r="C94" s="24"/>
      <c r="D94" s="24"/>
      <c r="E94" s="29"/>
      <c r="F94" s="234"/>
      <c r="G94" s="90"/>
    </row>
    <row r="95" spans="1:7" s="84" customFormat="1" ht="10.5">
      <c r="A95" s="87"/>
      <c r="B95" s="40"/>
      <c r="C95" s="18"/>
      <c r="D95" s="18"/>
      <c r="E95" s="28"/>
      <c r="F95" s="238"/>
      <c r="G95" s="85"/>
    </row>
    <row r="96" spans="1:7" s="84" customFormat="1" ht="10.5">
      <c r="A96" s="88"/>
      <c r="B96" s="41"/>
      <c r="C96" s="24"/>
      <c r="D96" s="24"/>
      <c r="E96" s="29"/>
      <c r="F96" s="234"/>
      <c r="G96" s="90"/>
    </row>
    <row r="97" spans="1:7" s="84" customFormat="1" ht="10.5">
      <c r="A97" s="25"/>
      <c r="B97" s="43"/>
      <c r="C97" s="26"/>
      <c r="D97" s="26"/>
      <c r="E97" s="30"/>
      <c r="F97" s="239"/>
      <c r="G97" s="27"/>
    </row>
    <row r="1232" ht="10.5">
      <c r="C1232" s="17" t="s">
        <v>329</v>
      </c>
    </row>
    <row r="1414" ht="10.5">
      <c r="A1414" s="17" t="s">
        <v>330</v>
      </c>
    </row>
    <row r="1518" spans="2:6" s="84" customFormat="1" ht="10.5">
      <c r="B1518" s="278"/>
      <c r="C1518" s="84" t="s">
        <v>325</v>
      </c>
      <c r="F1518" s="236"/>
    </row>
    <row r="1519" spans="2:6" s="84" customFormat="1" ht="10.5">
      <c r="B1519" s="278"/>
      <c r="F1519" s="236"/>
    </row>
    <row r="1520" spans="1:7" ht="10.5">
      <c r="A1520" s="88"/>
      <c r="C1520" s="84" t="s">
        <v>325</v>
      </c>
      <c r="D1520" s="84"/>
      <c r="E1520" s="60"/>
      <c r="F1520" s="240"/>
      <c r="G1520" s="61"/>
    </row>
    <row r="1521" spans="1:7" ht="10.5">
      <c r="A1521" s="87"/>
      <c r="C1521" s="84"/>
      <c r="D1521" s="84"/>
      <c r="E1521" s="228"/>
      <c r="F1521" s="241"/>
      <c r="G1521" s="229"/>
    </row>
  </sheetData>
  <sheetProtection/>
  <mergeCells count="1">
    <mergeCell ref="A2:B2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portrait" paperSize="9" r:id="rId1"/>
  <headerFooter>
    <oddHeader>&amp;C&amp;10* * *　参考数量　中間総括表　* * *</oddHeader>
    <oddFooter>&amp;R参考数量　中間総括表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rgb="FFFFFF00"/>
  </sheetPr>
  <dimension ref="A1:D158"/>
  <sheetViews>
    <sheetView showGridLines="0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3.140625" style="301" customWidth="1"/>
    <col min="2" max="2" width="56.00390625" style="301" customWidth="1"/>
    <col min="3" max="3" width="8.7109375" style="16" customWidth="1"/>
    <col min="4" max="4" width="21.28125" style="315" customWidth="1"/>
    <col min="5" max="16384" width="9.00390625" style="301" customWidth="1"/>
  </cols>
  <sheetData>
    <row r="1" ht="10.5">
      <c r="A1" s="109" t="str">
        <f>"工事名："&amp;'下見積書表紙'!E13&amp;"（電気設備工事）"</f>
        <v>工事名：神戸中央郵便局静止形電源設備模様替工事（電気設備工事）</v>
      </c>
    </row>
    <row r="2" spans="1:4" s="16" customFormat="1" ht="10.5">
      <c r="A2" s="536" t="s">
        <v>98</v>
      </c>
      <c r="B2" s="537"/>
      <c r="C2" s="351" t="s">
        <v>99</v>
      </c>
      <c r="D2" s="316" t="s">
        <v>100</v>
      </c>
    </row>
    <row r="3" spans="1:4" s="228" customFormat="1" ht="21" customHeight="1">
      <c r="A3" s="400" t="str">
        <f>'(様式4)工事費内訳(電気) '!A5</f>
        <v>種目：建物付属設備―静止型電源設備</v>
      </c>
      <c r="C3" s="92"/>
      <c r="D3" s="272"/>
    </row>
    <row r="4" spans="1:4" s="54" customFormat="1" ht="21" customHeight="1">
      <c r="A4" s="53"/>
      <c r="B4" s="401" t="str">
        <f>'(様式4)工事費内訳(電気) '!A6</f>
        <v>項目：静止型電源設備（直流電源装置）</v>
      </c>
      <c r="C4" s="359" t="s">
        <v>338</v>
      </c>
      <c r="D4" s="402">
        <f>'(様式4)工事費内訳(電気) '!G27</f>
        <v>0</v>
      </c>
    </row>
    <row r="5" spans="1:4" s="405" customFormat="1" ht="21" customHeight="1">
      <c r="A5" s="365"/>
      <c r="B5" s="403" t="str">
        <f>A3</f>
        <v>種目：建物付属設備―静止型電源設備</v>
      </c>
      <c r="C5" s="368"/>
      <c r="D5" s="404">
        <f>SUBTOTAL(9,D4:D4)</f>
        <v>0</v>
      </c>
    </row>
    <row r="6" spans="1:4" s="265" customFormat="1" ht="21" customHeight="1">
      <c r="A6" s="304"/>
      <c r="B6" s="284" t="s">
        <v>371</v>
      </c>
      <c r="C6" s="305"/>
      <c r="D6" s="274">
        <f>SUBTOTAL(9,D4:D5)</f>
        <v>0</v>
      </c>
    </row>
    <row r="7" spans="1:4" ht="10.5">
      <c r="A7" s="303"/>
      <c r="B7" s="89"/>
      <c r="C7" s="310"/>
      <c r="D7" s="271"/>
    </row>
    <row r="8" spans="1:4" ht="10.5">
      <c r="A8" s="309"/>
      <c r="B8" s="86"/>
      <c r="C8" s="92"/>
      <c r="D8" s="272"/>
    </row>
    <row r="9" spans="1:4" ht="10.5">
      <c r="A9" s="303"/>
      <c r="B9" s="89"/>
      <c r="C9" s="310"/>
      <c r="D9" s="271"/>
    </row>
    <row r="10" spans="1:4" ht="10.5">
      <c r="A10" s="309"/>
      <c r="B10" s="86"/>
      <c r="C10" s="92"/>
      <c r="D10" s="272"/>
    </row>
    <row r="11" spans="1:4" ht="10.5">
      <c r="A11" s="306"/>
      <c r="B11" s="116"/>
      <c r="C11" s="307"/>
      <c r="D11" s="273"/>
    </row>
    <row r="12" spans="1:4" ht="10.5">
      <c r="A12" s="306"/>
      <c r="B12" s="72"/>
      <c r="C12" s="307"/>
      <c r="D12" s="273"/>
    </row>
    <row r="13" spans="1:4" ht="10.5">
      <c r="A13" s="303"/>
      <c r="B13" s="89"/>
      <c r="C13" s="310"/>
      <c r="D13" s="271"/>
    </row>
    <row r="14" spans="1:4" ht="10.5">
      <c r="A14" s="309"/>
      <c r="B14" s="86"/>
      <c r="C14" s="92"/>
      <c r="D14" s="272"/>
    </row>
    <row r="15" spans="1:4" ht="10.5">
      <c r="A15" s="303"/>
      <c r="B15" s="89"/>
      <c r="C15" s="310"/>
      <c r="D15" s="271"/>
    </row>
    <row r="16" spans="1:4" ht="10.5" customHeight="1">
      <c r="A16" s="309"/>
      <c r="B16" s="86"/>
      <c r="C16" s="92"/>
      <c r="D16" s="272"/>
    </row>
    <row r="17" spans="1:4" ht="10.5">
      <c r="A17" s="303"/>
      <c r="B17" s="89"/>
      <c r="C17" s="310"/>
      <c r="D17" s="271"/>
    </row>
    <row r="18" spans="1:4" ht="10.5">
      <c r="A18" s="309"/>
      <c r="B18" s="86"/>
      <c r="C18" s="92"/>
      <c r="D18" s="272"/>
    </row>
    <row r="19" spans="1:4" ht="10.5">
      <c r="A19" s="306"/>
      <c r="B19" s="89"/>
      <c r="C19" s="307"/>
      <c r="D19" s="273"/>
    </row>
    <row r="20" spans="1:4" ht="10.5">
      <c r="A20" s="309"/>
      <c r="B20" s="86"/>
      <c r="C20" s="92"/>
      <c r="D20" s="272"/>
    </row>
    <row r="21" spans="1:4" ht="10.5">
      <c r="A21" s="303"/>
      <c r="B21" s="89"/>
      <c r="C21" s="310"/>
      <c r="D21" s="271"/>
    </row>
    <row r="22" spans="1:4" ht="10.5">
      <c r="A22" s="309"/>
      <c r="B22" s="86"/>
      <c r="C22" s="92"/>
      <c r="D22" s="272"/>
    </row>
    <row r="23" spans="1:4" ht="10.5">
      <c r="A23" s="303"/>
      <c r="B23" s="91"/>
      <c r="C23" s="310"/>
      <c r="D23" s="271"/>
    </row>
    <row r="24" spans="1:4" ht="10.5">
      <c r="A24" s="309"/>
      <c r="B24" s="86"/>
      <c r="C24" s="92"/>
      <c r="D24" s="272"/>
    </row>
    <row r="25" spans="1:4" ht="10.5">
      <c r="A25" s="303"/>
      <c r="B25" s="31"/>
      <c r="C25" s="310"/>
      <c r="D25" s="271"/>
    </row>
    <row r="26" spans="1:4" ht="10.5">
      <c r="A26" s="309"/>
      <c r="B26" s="37"/>
      <c r="C26" s="92"/>
      <c r="D26" s="272"/>
    </row>
    <row r="27" spans="1:4" ht="10.5">
      <c r="A27" s="303"/>
      <c r="B27" s="31"/>
      <c r="C27" s="310"/>
      <c r="D27" s="271"/>
    </row>
    <row r="28" spans="1:4" ht="10.5">
      <c r="A28" s="309"/>
      <c r="B28" s="37"/>
      <c r="C28" s="92"/>
      <c r="D28" s="272"/>
    </row>
    <row r="29" spans="1:4" ht="10.5">
      <c r="A29" s="303"/>
      <c r="B29" s="89"/>
      <c r="C29" s="310"/>
      <c r="D29" s="271"/>
    </row>
    <row r="30" spans="1:4" ht="10.5">
      <c r="A30" s="309"/>
      <c r="B30" s="86"/>
      <c r="C30" s="92"/>
      <c r="D30" s="272"/>
    </row>
    <row r="31" spans="1:4" ht="10.5">
      <c r="A31" s="303"/>
      <c r="B31" s="89"/>
      <c r="C31" s="310"/>
      <c r="D31" s="271"/>
    </row>
    <row r="32" spans="1:4" ht="10.5">
      <c r="A32" s="309"/>
      <c r="B32" s="86"/>
      <c r="C32" s="92"/>
      <c r="D32" s="272"/>
    </row>
    <row r="33" spans="1:4" ht="10.5">
      <c r="A33" s="303"/>
      <c r="B33" s="89"/>
      <c r="C33" s="310"/>
      <c r="D33" s="271"/>
    </row>
    <row r="34" spans="1:4" ht="10.5">
      <c r="A34" s="309"/>
      <c r="B34" s="86"/>
      <c r="C34" s="92"/>
      <c r="D34" s="272"/>
    </row>
    <row r="35" spans="1:4" ht="10.5">
      <c r="A35" s="303"/>
      <c r="B35" s="89"/>
      <c r="C35" s="310"/>
      <c r="D35" s="271"/>
    </row>
    <row r="36" spans="1:4" ht="10.5">
      <c r="A36" s="309"/>
      <c r="B36" s="86"/>
      <c r="C36" s="92"/>
      <c r="D36" s="272"/>
    </row>
    <row r="37" spans="1:4" ht="10.5">
      <c r="A37" s="303"/>
      <c r="B37" s="91"/>
      <c r="C37" s="310"/>
      <c r="D37" s="271"/>
    </row>
    <row r="38" spans="1:4" ht="10.5">
      <c r="A38" s="309"/>
      <c r="B38" s="37"/>
      <c r="C38" s="92"/>
      <c r="D38" s="272"/>
    </row>
    <row r="39" spans="1:4" ht="10.5">
      <c r="A39" s="303"/>
      <c r="B39" s="89"/>
      <c r="C39" s="310"/>
      <c r="D39" s="271"/>
    </row>
    <row r="40" spans="1:4" ht="10.5">
      <c r="A40" s="309"/>
      <c r="B40" s="86"/>
      <c r="C40" s="92"/>
      <c r="D40" s="272"/>
    </row>
    <row r="41" spans="1:4" ht="10.5">
      <c r="A41" s="303"/>
      <c r="B41" s="31"/>
      <c r="C41" s="310"/>
      <c r="D41" s="271"/>
    </row>
    <row r="42" spans="1:4" ht="10.5">
      <c r="A42" s="309"/>
      <c r="B42" s="37"/>
      <c r="C42" s="92"/>
      <c r="D42" s="272"/>
    </row>
    <row r="43" spans="1:4" ht="10.5">
      <c r="A43" s="303"/>
      <c r="B43" s="89"/>
      <c r="C43" s="310"/>
      <c r="D43" s="271"/>
    </row>
    <row r="44" spans="1:4" ht="10.5">
      <c r="A44" s="309"/>
      <c r="B44" s="86"/>
      <c r="C44" s="92"/>
      <c r="D44" s="272"/>
    </row>
    <row r="45" spans="1:4" ht="10.5">
      <c r="A45" s="303"/>
      <c r="B45" s="89"/>
      <c r="C45" s="310"/>
      <c r="D45" s="271"/>
    </row>
    <row r="46" spans="1:4" ht="10.5">
      <c r="A46" s="309"/>
      <c r="B46" s="86"/>
      <c r="C46" s="92"/>
      <c r="D46" s="272"/>
    </row>
    <row r="47" spans="1:4" ht="10.5">
      <c r="A47" s="303"/>
      <c r="B47" s="89"/>
      <c r="C47" s="310"/>
      <c r="D47" s="271"/>
    </row>
    <row r="48" spans="1:4" ht="10.5">
      <c r="A48" s="309"/>
      <c r="B48" s="86"/>
      <c r="C48" s="92"/>
      <c r="D48" s="272"/>
    </row>
    <row r="49" spans="1:4" ht="10.5">
      <c r="A49" s="303"/>
      <c r="B49" s="89"/>
      <c r="C49" s="310"/>
      <c r="D49" s="271"/>
    </row>
    <row r="50" spans="1:4" ht="10.5">
      <c r="A50" s="309"/>
      <c r="B50" s="86"/>
      <c r="C50" s="92"/>
      <c r="D50" s="272"/>
    </row>
    <row r="51" spans="1:4" ht="10.5">
      <c r="A51" s="303"/>
      <c r="B51" s="91"/>
      <c r="C51" s="310"/>
      <c r="D51" s="271"/>
    </row>
    <row r="52" spans="1:4" ht="10.5">
      <c r="A52" s="309"/>
      <c r="B52" s="86"/>
      <c r="C52" s="92"/>
      <c r="D52" s="272"/>
    </row>
    <row r="53" spans="1:4" ht="10.5">
      <c r="A53" s="303"/>
      <c r="B53" s="89"/>
      <c r="C53" s="310"/>
      <c r="D53" s="271"/>
    </row>
    <row r="54" spans="1:4" ht="10.5">
      <c r="A54" s="309"/>
      <c r="B54" s="86"/>
      <c r="C54" s="92"/>
      <c r="D54" s="272"/>
    </row>
    <row r="55" spans="1:4" ht="10.5">
      <c r="A55" s="303"/>
      <c r="B55" s="89"/>
      <c r="C55" s="310"/>
      <c r="D55" s="271"/>
    </row>
    <row r="56" spans="1:4" ht="10.5">
      <c r="A56" s="309"/>
      <c r="B56" s="37"/>
      <c r="C56" s="92"/>
      <c r="D56" s="272"/>
    </row>
    <row r="57" spans="1:4" ht="10.5">
      <c r="A57" s="303"/>
      <c r="B57" s="116"/>
      <c r="C57" s="310"/>
      <c r="D57" s="271"/>
    </row>
    <row r="58" spans="1:4" ht="10.5">
      <c r="A58" s="309"/>
      <c r="B58" s="37"/>
      <c r="C58" s="92"/>
      <c r="D58" s="272"/>
    </row>
    <row r="59" spans="1:4" ht="10.5">
      <c r="A59" s="303"/>
      <c r="B59" s="91"/>
      <c r="C59" s="310"/>
      <c r="D59" s="271"/>
    </row>
    <row r="60" spans="1:4" ht="10.5">
      <c r="A60" s="309"/>
      <c r="B60" s="37"/>
      <c r="C60" s="92"/>
      <c r="D60" s="272"/>
    </row>
    <row r="61" spans="1:4" ht="10.5">
      <c r="A61" s="303"/>
      <c r="B61" s="89"/>
      <c r="C61" s="310"/>
      <c r="D61" s="271"/>
    </row>
    <row r="62" spans="1:4" ht="10.5">
      <c r="A62" s="309"/>
      <c r="B62" s="37"/>
      <c r="C62" s="92"/>
      <c r="D62" s="272"/>
    </row>
    <row r="63" spans="1:4" ht="10.5">
      <c r="A63" s="303"/>
      <c r="B63" s="91"/>
      <c r="C63" s="310"/>
      <c r="D63" s="271"/>
    </row>
    <row r="64" spans="1:4" ht="10.5">
      <c r="A64" s="309"/>
      <c r="B64" s="37"/>
      <c r="C64" s="92"/>
      <c r="D64" s="272"/>
    </row>
    <row r="65" spans="1:4" ht="10.5">
      <c r="A65" s="303"/>
      <c r="B65" s="31"/>
      <c r="C65" s="310"/>
      <c r="D65" s="271"/>
    </row>
    <row r="66" spans="1:4" ht="10.5">
      <c r="A66" s="309"/>
      <c r="B66" s="37"/>
      <c r="C66" s="92"/>
      <c r="D66" s="272"/>
    </row>
    <row r="67" spans="1:4" ht="10.5">
      <c r="A67" s="303"/>
      <c r="B67" s="31"/>
      <c r="C67" s="310"/>
      <c r="D67" s="271"/>
    </row>
    <row r="68" spans="1:4" ht="10.5">
      <c r="A68" s="309"/>
      <c r="B68" s="37"/>
      <c r="C68" s="92"/>
      <c r="D68" s="272"/>
    </row>
    <row r="69" spans="1:4" ht="10.5">
      <c r="A69" s="303"/>
      <c r="B69" s="91"/>
      <c r="C69" s="310"/>
      <c r="D69" s="271"/>
    </row>
    <row r="70" spans="1:4" ht="10.5">
      <c r="A70" s="309"/>
      <c r="B70" s="37"/>
      <c r="C70" s="92"/>
      <c r="D70" s="272"/>
    </row>
    <row r="71" spans="1:4" ht="10.5">
      <c r="A71" s="303"/>
      <c r="B71" s="31"/>
      <c r="C71" s="310"/>
      <c r="D71" s="271"/>
    </row>
    <row r="72" spans="1:4" ht="10.5">
      <c r="A72" s="309"/>
      <c r="B72" s="37"/>
      <c r="C72" s="92"/>
      <c r="D72" s="272"/>
    </row>
    <row r="73" spans="1:4" ht="10.5">
      <c r="A73" s="303"/>
      <c r="B73" s="31"/>
      <c r="C73" s="310"/>
      <c r="D73" s="271"/>
    </row>
    <row r="74" spans="1:4" ht="10.5">
      <c r="A74" s="309"/>
      <c r="B74" s="37"/>
      <c r="C74" s="92"/>
      <c r="D74" s="272"/>
    </row>
    <row r="75" spans="1:4" ht="10.5">
      <c r="A75" s="303"/>
      <c r="B75" s="91"/>
      <c r="C75" s="310"/>
      <c r="D75" s="271"/>
    </row>
    <row r="76" spans="1:4" ht="10.5">
      <c r="A76" s="309"/>
      <c r="B76" s="37"/>
      <c r="C76" s="92"/>
      <c r="D76" s="272"/>
    </row>
    <row r="77" spans="1:4" ht="10.5">
      <c r="A77" s="303"/>
      <c r="B77" s="31"/>
      <c r="C77" s="310"/>
      <c r="D77" s="271"/>
    </row>
    <row r="78" spans="1:4" ht="10.5">
      <c r="A78" s="309"/>
      <c r="B78" s="37"/>
      <c r="C78" s="92"/>
      <c r="D78" s="272"/>
    </row>
    <row r="79" spans="1:4" ht="10.5">
      <c r="A79" s="303"/>
      <c r="B79" s="31"/>
      <c r="C79" s="310"/>
      <c r="D79" s="271"/>
    </row>
    <row r="80" spans="1:4" ht="10.5">
      <c r="A80" s="309"/>
      <c r="B80" s="37"/>
      <c r="C80" s="92"/>
      <c r="D80" s="272"/>
    </row>
    <row r="81" spans="1:4" ht="10.5">
      <c r="A81" s="303"/>
      <c r="B81" s="91"/>
      <c r="C81" s="310"/>
      <c r="D81" s="271"/>
    </row>
    <row r="82" spans="1:4" ht="10.5">
      <c r="A82" s="309"/>
      <c r="B82" s="37"/>
      <c r="C82" s="92"/>
      <c r="D82" s="272"/>
    </row>
    <row r="83" spans="1:4" ht="10.5">
      <c r="A83" s="303"/>
      <c r="B83" s="31"/>
      <c r="C83" s="310"/>
      <c r="D83" s="271"/>
    </row>
    <row r="84" spans="1:4" ht="10.5">
      <c r="A84" s="304"/>
      <c r="B84" s="38"/>
      <c r="C84" s="305"/>
      <c r="D84" s="274"/>
    </row>
    <row r="85" spans="1:4" ht="10.5">
      <c r="A85" s="306"/>
      <c r="B85" s="117"/>
      <c r="C85" s="307"/>
      <c r="D85" s="273"/>
    </row>
    <row r="86" spans="1:4" ht="10.5">
      <c r="A86" s="309"/>
      <c r="B86" s="86"/>
      <c r="C86" s="92"/>
      <c r="D86" s="272"/>
    </row>
    <row r="87" spans="1:4" ht="10.5">
      <c r="A87" s="303"/>
      <c r="B87" s="91"/>
      <c r="C87" s="310"/>
      <c r="D87" s="271"/>
    </row>
    <row r="88" spans="1:4" ht="10.5">
      <c r="A88" s="309"/>
      <c r="B88" s="86"/>
      <c r="C88" s="92"/>
      <c r="D88" s="272"/>
    </row>
    <row r="89" spans="1:4" ht="10.5">
      <c r="A89" s="303"/>
      <c r="B89" s="89"/>
      <c r="C89" s="310"/>
      <c r="D89" s="271"/>
    </row>
    <row r="90" spans="1:4" ht="10.5">
      <c r="A90" s="309"/>
      <c r="B90" s="86"/>
      <c r="C90" s="92"/>
      <c r="D90" s="272"/>
    </row>
    <row r="91" spans="1:4" ht="10.5">
      <c r="A91" s="303"/>
      <c r="B91" s="89"/>
      <c r="C91" s="310"/>
      <c r="D91" s="271"/>
    </row>
    <row r="92" spans="1:4" ht="10.5">
      <c r="A92" s="309"/>
      <c r="B92" s="86"/>
      <c r="C92" s="92"/>
      <c r="D92" s="272"/>
    </row>
    <row r="93" spans="1:4" ht="10.5">
      <c r="A93" s="306"/>
      <c r="B93" s="116"/>
      <c r="C93" s="307"/>
      <c r="D93" s="273"/>
    </row>
    <row r="94" spans="1:4" ht="10.5">
      <c r="A94" s="309"/>
      <c r="B94" s="86"/>
      <c r="C94" s="92"/>
      <c r="D94" s="272"/>
    </row>
    <row r="95" spans="1:4" ht="10.5">
      <c r="A95" s="303"/>
      <c r="B95" s="89"/>
      <c r="C95" s="310"/>
      <c r="D95" s="271"/>
    </row>
    <row r="96" spans="1:4" ht="10.5">
      <c r="A96" s="309"/>
      <c r="B96" s="86"/>
      <c r="C96" s="92"/>
      <c r="D96" s="272"/>
    </row>
    <row r="97" spans="1:4" ht="10.5">
      <c r="A97" s="303"/>
      <c r="B97" s="89"/>
      <c r="C97" s="310"/>
      <c r="D97" s="271"/>
    </row>
    <row r="98" spans="1:4" ht="10.5">
      <c r="A98" s="309"/>
      <c r="B98" s="86"/>
      <c r="C98" s="92"/>
      <c r="D98" s="272"/>
    </row>
    <row r="99" spans="1:4" ht="10.5">
      <c r="A99" s="303"/>
      <c r="B99" s="31"/>
      <c r="C99" s="310"/>
      <c r="D99" s="271"/>
    </row>
    <row r="100" spans="1:4" ht="10.5">
      <c r="A100" s="309"/>
      <c r="B100" s="37"/>
      <c r="C100" s="92"/>
      <c r="D100" s="272"/>
    </row>
    <row r="101" spans="1:4" ht="10.5">
      <c r="A101" s="303"/>
      <c r="B101" s="31"/>
      <c r="C101" s="310"/>
      <c r="D101" s="271"/>
    </row>
    <row r="102" spans="1:4" ht="10.5">
      <c r="A102" s="309"/>
      <c r="B102" s="37"/>
      <c r="C102" s="92"/>
      <c r="D102" s="272"/>
    </row>
    <row r="103" spans="1:4" ht="10.5">
      <c r="A103" s="303"/>
      <c r="B103" s="31"/>
      <c r="C103" s="310"/>
      <c r="D103" s="271"/>
    </row>
    <row r="104" spans="1:4" ht="10.5">
      <c r="A104" s="309"/>
      <c r="B104" s="37"/>
      <c r="C104" s="92"/>
      <c r="D104" s="272"/>
    </row>
    <row r="105" spans="1:4" ht="10.5">
      <c r="A105" s="303"/>
      <c r="B105" s="31"/>
      <c r="C105" s="310"/>
      <c r="D105" s="271"/>
    </row>
    <row r="106" spans="1:4" ht="10.5">
      <c r="A106" s="309"/>
      <c r="B106" s="37"/>
      <c r="C106" s="92"/>
      <c r="D106" s="272"/>
    </row>
    <row r="107" spans="1:4" ht="10.5">
      <c r="A107" s="303"/>
      <c r="B107" s="31"/>
      <c r="C107" s="310"/>
      <c r="D107" s="271"/>
    </row>
    <row r="108" spans="1:4" ht="10.5">
      <c r="A108" s="309"/>
      <c r="B108" s="37"/>
      <c r="C108" s="92"/>
      <c r="D108" s="272"/>
    </row>
    <row r="109" spans="1:4" ht="10.5">
      <c r="A109" s="303"/>
      <c r="B109" s="31"/>
      <c r="C109" s="310"/>
      <c r="D109" s="271"/>
    </row>
    <row r="110" spans="1:4" ht="10.5">
      <c r="A110" s="309"/>
      <c r="B110" s="37"/>
      <c r="C110" s="92"/>
      <c r="D110" s="272"/>
    </row>
    <row r="111" spans="1:4" ht="10.5">
      <c r="A111" s="303"/>
      <c r="B111" s="31"/>
      <c r="C111" s="310"/>
      <c r="D111" s="271"/>
    </row>
    <row r="112" spans="1:4" ht="10.5">
      <c r="A112" s="309"/>
      <c r="B112" s="37"/>
      <c r="C112" s="92"/>
      <c r="D112" s="272"/>
    </row>
    <row r="113" spans="1:4" ht="10.5">
      <c r="A113" s="303"/>
      <c r="B113" s="89"/>
      <c r="C113" s="310"/>
      <c r="D113" s="271"/>
    </row>
    <row r="114" spans="1:4" ht="10.5">
      <c r="A114" s="309"/>
      <c r="B114" s="86"/>
      <c r="C114" s="92"/>
      <c r="D114" s="272"/>
    </row>
    <row r="115" spans="1:4" ht="10.5">
      <c r="A115" s="303"/>
      <c r="B115" s="89"/>
      <c r="C115" s="310"/>
      <c r="D115" s="271"/>
    </row>
    <row r="116" spans="1:4" ht="10.5">
      <c r="A116" s="309"/>
      <c r="B116" s="86"/>
      <c r="C116" s="92"/>
      <c r="D116" s="272"/>
    </row>
    <row r="117" spans="1:4" ht="10.5">
      <c r="A117" s="303"/>
      <c r="B117" s="89"/>
      <c r="C117" s="310"/>
      <c r="D117" s="271"/>
    </row>
    <row r="118" spans="1:4" ht="10.5">
      <c r="A118" s="309"/>
      <c r="B118" s="86"/>
      <c r="C118" s="92"/>
      <c r="D118" s="272"/>
    </row>
    <row r="119" spans="1:4" ht="10.5">
      <c r="A119" s="303"/>
      <c r="B119" s="89"/>
      <c r="C119" s="310"/>
      <c r="D119" s="271"/>
    </row>
    <row r="120" spans="1:4" ht="10.5">
      <c r="A120" s="309"/>
      <c r="B120" s="86"/>
      <c r="C120" s="92"/>
      <c r="D120" s="272"/>
    </row>
    <row r="121" spans="1:4" ht="10.5">
      <c r="A121" s="303"/>
      <c r="B121" s="89"/>
      <c r="C121" s="310"/>
      <c r="D121" s="271"/>
    </row>
    <row r="122" spans="1:4" ht="10.5">
      <c r="A122" s="309"/>
      <c r="B122" s="86"/>
      <c r="C122" s="92"/>
      <c r="D122" s="272"/>
    </row>
    <row r="123" spans="1:4" ht="10.5">
      <c r="A123" s="303"/>
      <c r="B123" s="89"/>
      <c r="C123" s="310"/>
      <c r="D123" s="271"/>
    </row>
    <row r="124" spans="1:4" ht="10.5">
      <c r="A124" s="309"/>
      <c r="B124" s="86"/>
      <c r="C124" s="92"/>
      <c r="D124" s="272"/>
    </row>
    <row r="125" spans="1:4" ht="10.5">
      <c r="A125" s="303"/>
      <c r="B125" s="89"/>
      <c r="C125" s="310"/>
      <c r="D125" s="271"/>
    </row>
    <row r="126" spans="1:4" ht="10.5">
      <c r="A126" s="309"/>
      <c r="B126" s="86"/>
      <c r="C126" s="92"/>
      <c r="D126" s="272"/>
    </row>
    <row r="127" spans="1:4" ht="10.5">
      <c r="A127" s="303"/>
      <c r="B127" s="89"/>
      <c r="C127" s="310"/>
      <c r="D127" s="271"/>
    </row>
    <row r="128" spans="1:4" ht="10.5">
      <c r="A128" s="309"/>
      <c r="B128" s="86"/>
      <c r="C128" s="92"/>
      <c r="D128" s="272"/>
    </row>
    <row r="129" spans="1:4" ht="10.5">
      <c r="A129" s="303"/>
      <c r="B129" s="31"/>
      <c r="C129" s="310"/>
      <c r="D129" s="271"/>
    </row>
    <row r="130" spans="1:4" ht="10.5">
      <c r="A130" s="309"/>
      <c r="B130" s="37"/>
      <c r="C130" s="92"/>
      <c r="D130" s="272"/>
    </row>
    <row r="131" spans="1:4" ht="10.5">
      <c r="A131" s="303"/>
      <c r="B131" s="116"/>
      <c r="C131" s="310"/>
      <c r="D131" s="271"/>
    </row>
    <row r="132" spans="1:4" ht="10.5">
      <c r="A132" s="309"/>
      <c r="B132" s="37"/>
      <c r="C132" s="92"/>
      <c r="D132" s="272"/>
    </row>
    <row r="133" spans="1:4" ht="10.5">
      <c r="A133" s="303"/>
      <c r="B133" s="91"/>
      <c r="C133" s="310"/>
      <c r="D133" s="271"/>
    </row>
    <row r="134" spans="1:4" ht="10.5">
      <c r="A134" s="309"/>
      <c r="B134" s="37"/>
      <c r="C134" s="92"/>
      <c r="D134" s="272"/>
    </row>
    <row r="135" spans="1:4" ht="10.5">
      <c r="A135" s="303"/>
      <c r="B135" s="31"/>
      <c r="C135" s="310"/>
      <c r="D135" s="271"/>
    </row>
    <row r="136" spans="1:4" ht="10.5">
      <c r="A136" s="309"/>
      <c r="B136" s="37"/>
      <c r="C136" s="92"/>
      <c r="D136" s="272"/>
    </row>
    <row r="137" spans="1:4" ht="10.5">
      <c r="A137" s="303"/>
      <c r="B137" s="31"/>
      <c r="C137" s="310"/>
      <c r="D137" s="271"/>
    </row>
    <row r="138" spans="1:4" ht="10.5">
      <c r="A138" s="309"/>
      <c r="B138" s="37"/>
      <c r="C138" s="92"/>
      <c r="D138" s="272"/>
    </row>
    <row r="139" spans="1:4" ht="10.5">
      <c r="A139" s="303"/>
      <c r="B139" s="31"/>
      <c r="C139" s="310"/>
      <c r="D139" s="271"/>
    </row>
    <row r="140" spans="1:4" ht="10.5">
      <c r="A140" s="309"/>
      <c r="B140" s="37"/>
      <c r="C140" s="92"/>
      <c r="D140" s="272"/>
    </row>
    <row r="141" spans="1:4" ht="10.5">
      <c r="A141" s="303"/>
      <c r="B141" s="31"/>
      <c r="C141" s="310"/>
      <c r="D141" s="271"/>
    </row>
    <row r="142" spans="1:4" ht="10.5">
      <c r="A142" s="309"/>
      <c r="B142" s="37"/>
      <c r="C142" s="92"/>
      <c r="D142" s="272"/>
    </row>
    <row r="143" spans="1:4" ht="10.5">
      <c r="A143" s="303"/>
      <c r="B143" s="31"/>
      <c r="C143" s="310"/>
      <c r="D143" s="271"/>
    </row>
    <row r="144" spans="1:4" ht="10.5">
      <c r="A144" s="309"/>
      <c r="B144" s="37"/>
      <c r="C144" s="92"/>
      <c r="D144" s="272"/>
    </row>
    <row r="145" spans="1:4" ht="10.5">
      <c r="A145" s="303"/>
      <c r="B145" s="31"/>
      <c r="C145" s="310"/>
      <c r="D145" s="271"/>
    </row>
    <row r="146" spans="1:4" ht="10.5">
      <c r="A146" s="309"/>
      <c r="B146" s="37"/>
      <c r="C146" s="92"/>
      <c r="D146" s="272"/>
    </row>
    <row r="147" spans="1:4" ht="10.5">
      <c r="A147" s="303"/>
      <c r="B147" s="31"/>
      <c r="C147" s="310"/>
      <c r="D147" s="271"/>
    </row>
    <row r="148" spans="1:4" ht="10.5">
      <c r="A148" s="309"/>
      <c r="B148" s="37"/>
      <c r="C148" s="92"/>
      <c r="D148" s="272"/>
    </row>
    <row r="149" spans="1:4" ht="10.5">
      <c r="A149" s="303"/>
      <c r="B149" s="31"/>
      <c r="C149" s="310"/>
      <c r="D149" s="271"/>
    </row>
    <row r="150" spans="1:4" ht="10.5">
      <c r="A150" s="309"/>
      <c r="B150" s="37"/>
      <c r="C150" s="92"/>
      <c r="D150" s="272"/>
    </row>
    <row r="151" spans="1:4" ht="10.5">
      <c r="A151" s="303"/>
      <c r="B151" s="31"/>
      <c r="C151" s="310"/>
      <c r="D151" s="271"/>
    </row>
    <row r="152" spans="1:4" ht="10.5">
      <c r="A152" s="309"/>
      <c r="B152" s="37"/>
      <c r="C152" s="92"/>
      <c r="D152" s="272"/>
    </row>
    <row r="153" spans="1:4" ht="10.5">
      <c r="A153" s="303"/>
      <c r="B153" s="31"/>
      <c r="C153" s="310"/>
      <c r="D153" s="271"/>
    </row>
    <row r="154" spans="1:4" ht="10.5">
      <c r="A154" s="309"/>
      <c r="B154" s="37"/>
      <c r="C154" s="92"/>
      <c r="D154" s="272"/>
    </row>
    <row r="155" spans="1:4" ht="10.5">
      <c r="A155" s="303"/>
      <c r="B155" s="31"/>
      <c r="C155" s="310"/>
      <c r="D155" s="271"/>
    </row>
    <row r="156" spans="1:4" ht="10.5">
      <c r="A156" s="309"/>
      <c r="B156" s="37"/>
      <c r="C156" s="92"/>
      <c r="D156" s="272"/>
    </row>
    <row r="157" spans="1:4" ht="10.5">
      <c r="A157" s="303"/>
      <c r="B157" s="31"/>
      <c r="C157" s="310"/>
      <c r="D157" s="271"/>
    </row>
    <row r="158" spans="1:4" ht="10.5">
      <c r="A158" s="304"/>
      <c r="B158" s="38"/>
      <c r="C158" s="305"/>
      <c r="D158" s="274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&amp;C&amp;10* * *　参考数量　集計表　* * *</oddHeader>
    <oddFooter>&amp;R参考数量　集計表　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rgb="FFFFFF00"/>
    <pageSetUpPr fitToPage="1"/>
  </sheetPr>
  <dimension ref="A2:M272"/>
  <sheetViews>
    <sheetView showGridLines="0" view="pageBreakPreview" zoomScale="115" zoomScaleNormal="115" zoomScaleSheetLayoutView="115" workbookViewId="0" topLeftCell="A1">
      <pane ySplit="4" topLeftCell="A29" activePane="bottomLeft" state="frozen"/>
      <selection pane="topLeft" activeCell="E14" sqref="E14"/>
      <selection pane="bottomLeft" activeCell="J17" sqref="J17:K17"/>
    </sheetView>
  </sheetViews>
  <sheetFormatPr defaultColWidth="9.140625" defaultRowHeight="15"/>
  <cols>
    <col min="1" max="1" width="7.00390625" style="293" customWidth="1"/>
    <col min="2" max="2" width="25.00390625" style="103" customWidth="1"/>
    <col min="3" max="3" width="25.00390625" style="220" customWidth="1"/>
    <col min="4" max="4" width="4.421875" style="104" customWidth="1"/>
    <col min="5" max="5" width="7.421875" style="293" customWidth="1"/>
    <col min="6" max="6" width="10.421875" style="293" customWidth="1"/>
    <col min="7" max="7" width="10.421875" style="312" customWidth="1"/>
    <col min="8" max="8" width="9.140625" style="312" customWidth="1"/>
    <col min="9" max="9" width="4.421875" style="293" customWidth="1"/>
    <col min="10" max="10" width="7.421875" style="293" customWidth="1"/>
    <col min="11" max="11" width="10.421875" style="313" customWidth="1"/>
    <col min="12" max="12" width="10.421875" style="312" customWidth="1"/>
    <col min="13" max="13" width="9.140625" style="293" customWidth="1"/>
    <col min="14" max="16384" width="9.00390625" style="293" customWidth="1"/>
  </cols>
  <sheetData>
    <row r="1" ht="10.5" customHeight="1"/>
    <row r="2" ht="10.5" customHeight="1">
      <c r="A2" s="109" t="str">
        <f>"工事名："&amp;'下見積書表紙'!E13&amp;"（電気設備工事）"</f>
        <v>工事名：神戸中央郵便局静止形電源設備模様替工事（電気設備工事）</v>
      </c>
    </row>
    <row r="3" spans="1:13" ht="10.5" customHeight="1">
      <c r="A3" s="543"/>
      <c r="B3" s="545" t="s">
        <v>344</v>
      </c>
      <c r="C3" s="547" t="s">
        <v>107</v>
      </c>
      <c r="D3" s="549" t="s">
        <v>106</v>
      </c>
      <c r="E3" s="549" t="s">
        <v>105</v>
      </c>
      <c r="F3" s="549" t="s">
        <v>104</v>
      </c>
      <c r="G3" s="538" t="s">
        <v>103</v>
      </c>
      <c r="H3" s="538" t="s">
        <v>370</v>
      </c>
      <c r="I3" s="540" t="s">
        <v>334</v>
      </c>
      <c r="J3" s="541"/>
      <c r="K3" s="541"/>
      <c r="L3" s="541"/>
      <c r="M3" s="542"/>
    </row>
    <row r="4" spans="1:13" s="104" customFormat="1" ht="10.5" customHeight="1">
      <c r="A4" s="544"/>
      <c r="B4" s="546"/>
      <c r="C4" s="548"/>
      <c r="D4" s="550"/>
      <c r="E4" s="550"/>
      <c r="F4" s="550"/>
      <c r="G4" s="539"/>
      <c r="H4" s="539"/>
      <c r="I4" s="338" t="s">
        <v>84</v>
      </c>
      <c r="J4" s="339" t="s">
        <v>85</v>
      </c>
      <c r="K4" s="339" t="s">
        <v>335</v>
      </c>
      <c r="L4" s="340" t="s">
        <v>86</v>
      </c>
      <c r="M4" s="341" t="s">
        <v>332</v>
      </c>
    </row>
    <row r="5" spans="1:13" s="277" customFormat="1" ht="21" customHeight="1">
      <c r="A5" s="406" t="s">
        <v>379</v>
      </c>
      <c r="B5" s="407"/>
      <c r="C5" s="408"/>
      <c r="D5" s="409"/>
      <c r="E5" s="410"/>
      <c r="F5" s="411"/>
      <c r="G5" s="412"/>
      <c r="H5" s="412"/>
      <c r="I5" s="413"/>
      <c r="J5" s="414"/>
      <c r="K5" s="415"/>
      <c r="L5" s="416"/>
      <c r="M5" s="417"/>
    </row>
    <row r="6" spans="1:13" s="212" customFormat="1" ht="21" customHeight="1">
      <c r="A6" s="418" t="s">
        <v>387</v>
      </c>
      <c r="B6" s="419"/>
      <c r="C6" s="420"/>
      <c r="D6" s="421"/>
      <c r="E6" s="422"/>
      <c r="F6" s="423"/>
      <c r="G6" s="424"/>
      <c r="H6" s="424"/>
      <c r="I6" s="413"/>
      <c r="J6" s="414"/>
      <c r="K6" s="415"/>
      <c r="L6" s="416"/>
      <c r="M6" s="417"/>
    </row>
    <row r="7" spans="1:13" s="212" customFormat="1" ht="21" customHeight="1">
      <c r="A7" s="425" t="s">
        <v>393</v>
      </c>
      <c r="B7" s="426"/>
      <c r="C7" s="420"/>
      <c r="D7" s="421"/>
      <c r="E7" s="422"/>
      <c r="F7" s="423"/>
      <c r="G7" s="424"/>
      <c r="H7" s="424"/>
      <c r="I7" s="413"/>
      <c r="J7" s="414"/>
      <c r="K7" s="415"/>
      <c r="L7" s="416"/>
      <c r="M7" s="417"/>
    </row>
    <row r="8" spans="1:13" s="212" customFormat="1" ht="21" customHeight="1">
      <c r="A8" s="425"/>
      <c r="B8" s="426" t="s">
        <v>380</v>
      </c>
      <c r="C8" s="420"/>
      <c r="D8" s="421" t="s">
        <v>74</v>
      </c>
      <c r="E8" s="422">
        <v>1</v>
      </c>
      <c r="F8" s="423"/>
      <c r="G8" s="424">
        <f aca="true" t="shared" si="0" ref="G8:G15">L8</f>
        <v>0</v>
      </c>
      <c r="H8" s="424"/>
      <c r="I8" s="427" t="s">
        <v>74</v>
      </c>
      <c r="J8" s="428"/>
      <c r="K8" s="429"/>
      <c r="L8" s="416">
        <f aca="true" t="shared" si="1" ref="L8:L15">ROUNDDOWN(J8*K8,0)</f>
        <v>0</v>
      </c>
      <c r="M8" s="417"/>
    </row>
    <row r="9" spans="1:13" s="212" customFormat="1" ht="21" customHeight="1">
      <c r="A9" s="425"/>
      <c r="B9" s="426" t="s">
        <v>381</v>
      </c>
      <c r="C9" s="430"/>
      <c r="D9" s="421" t="s">
        <v>74</v>
      </c>
      <c r="E9" s="422">
        <v>1</v>
      </c>
      <c r="F9" s="423"/>
      <c r="G9" s="424">
        <f t="shared" si="0"/>
        <v>0</v>
      </c>
      <c r="H9" s="424"/>
      <c r="I9" s="427" t="s">
        <v>74</v>
      </c>
      <c r="J9" s="428"/>
      <c r="K9" s="429"/>
      <c r="L9" s="416">
        <f t="shared" si="1"/>
        <v>0</v>
      </c>
      <c r="M9" s="417"/>
    </row>
    <row r="10" spans="1:13" s="212" customFormat="1" ht="21" customHeight="1">
      <c r="A10" s="425"/>
      <c r="B10" s="426" t="s">
        <v>382</v>
      </c>
      <c r="C10" s="430"/>
      <c r="D10" s="421" t="s">
        <v>74</v>
      </c>
      <c r="E10" s="422">
        <v>1</v>
      </c>
      <c r="F10" s="423"/>
      <c r="G10" s="424">
        <f t="shared" si="0"/>
        <v>0</v>
      </c>
      <c r="H10" s="424"/>
      <c r="I10" s="427" t="s">
        <v>74</v>
      </c>
      <c r="J10" s="428"/>
      <c r="K10" s="429"/>
      <c r="L10" s="416">
        <f t="shared" si="1"/>
        <v>0</v>
      </c>
      <c r="M10" s="417"/>
    </row>
    <row r="11" spans="1:13" s="212" customFormat="1" ht="21" customHeight="1">
      <c r="A11" s="425"/>
      <c r="B11" s="426" t="s">
        <v>383</v>
      </c>
      <c r="C11" s="430"/>
      <c r="D11" s="421" t="s">
        <v>74</v>
      </c>
      <c r="E11" s="422">
        <v>1</v>
      </c>
      <c r="F11" s="423"/>
      <c r="G11" s="424">
        <f t="shared" si="0"/>
        <v>0</v>
      </c>
      <c r="H11" s="424"/>
      <c r="I11" s="427" t="s">
        <v>74</v>
      </c>
      <c r="J11" s="428"/>
      <c r="K11" s="429"/>
      <c r="L11" s="416">
        <f t="shared" si="1"/>
        <v>0</v>
      </c>
      <c r="M11" s="417"/>
    </row>
    <row r="12" spans="1:13" s="212" customFormat="1" ht="21" customHeight="1">
      <c r="A12" s="425"/>
      <c r="B12" s="426" t="s">
        <v>384</v>
      </c>
      <c r="C12" s="430"/>
      <c r="D12" s="421" t="s">
        <v>74</v>
      </c>
      <c r="E12" s="422">
        <v>1</v>
      </c>
      <c r="F12" s="423"/>
      <c r="G12" s="424">
        <f t="shared" si="0"/>
        <v>0</v>
      </c>
      <c r="H12" s="424"/>
      <c r="I12" s="427" t="s">
        <v>74</v>
      </c>
      <c r="J12" s="428"/>
      <c r="K12" s="429"/>
      <c r="L12" s="416">
        <f t="shared" si="1"/>
        <v>0</v>
      </c>
      <c r="M12" s="417"/>
    </row>
    <row r="13" spans="1:13" s="212" customFormat="1" ht="21" customHeight="1">
      <c r="A13" s="425"/>
      <c r="B13" s="426" t="s">
        <v>385</v>
      </c>
      <c r="C13" s="430"/>
      <c r="D13" s="421" t="s">
        <v>74</v>
      </c>
      <c r="E13" s="422">
        <v>1</v>
      </c>
      <c r="F13" s="423"/>
      <c r="G13" s="424">
        <f t="shared" si="0"/>
        <v>0</v>
      </c>
      <c r="H13" s="424"/>
      <c r="I13" s="427" t="s">
        <v>74</v>
      </c>
      <c r="J13" s="428"/>
      <c r="K13" s="429"/>
      <c r="L13" s="416">
        <f t="shared" si="1"/>
        <v>0</v>
      </c>
      <c r="M13" s="417"/>
    </row>
    <row r="14" spans="1:13" s="212" customFormat="1" ht="21" customHeight="1">
      <c r="A14" s="425"/>
      <c r="B14" s="426" t="s">
        <v>386</v>
      </c>
      <c r="C14" s="430"/>
      <c r="D14" s="421" t="s">
        <v>74</v>
      </c>
      <c r="E14" s="422">
        <v>1</v>
      </c>
      <c r="F14" s="423"/>
      <c r="G14" s="424">
        <f t="shared" si="0"/>
        <v>0</v>
      </c>
      <c r="H14" s="424"/>
      <c r="I14" s="427" t="s">
        <v>74</v>
      </c>
      <c r="J14" s="428"/>
      <c r="K14" s="429"/>
      <c r="L14" s="416">
        <f t="shared" si="1"/>
        <v>0</v>
      </c>
      <c r="M14" s="417"/>
    </row>
    <row r="15" spans="1:13" s="212" customFormat="1" ht="21" customHeight="1">
      <c r="A15" s="425"/>
      <c r="B15" s="426" t="s">
        <v>392</v>
      </c>
      <c r="C15" s="430"/>
      <c r="D15" s="421" t="s">
        <v>74</v>
      </c>
      <c r="E15" s="422">
        <v>1</v>
      </c>
      <c r="F15" s="423"/>
      <c r="G15" s="424">
        <f t="shared" si="0"/>
        <v>0</v>
      </c>
      <c r="H15" s="424"/>
      <c r="I15" s="427" t="s">
        <v>74</v>
      </c>
      <c r="J15" s="428"/>
      <c r="K15" s="429"/>
      <c r="L15" s="416">
        <f t="shared" si="1"/>
        <v>0</v>
      </c>
      <c r="M15" s="417"/>
    </row>
    <row r="16" spans="1:13" s="212" customFormat="1" ht="21" customHeight="1">
      <c r="A16" s="425" t="s">
        <v>394</v>
      </c>
      <c r="B16" s="426"/>
      <c r="C16" s="430"/>
      <c r="D16" s="421"/>
      <c r="E16" s="422"/>
      <c r="F16" s="423"/>
      <c r="G16" s="424"/>
      <c r="H16" s="424"/>
      <c r="I16" s="427"/>
      <c r="J16" s="428"/>
      <c r="K16" s="429"/>
      <c r="L16" s="416"/>
      <c r="M16" s="417"/>
    </row>
    <row r="17" spans="1:13" s="212" customFormat="1" ht="21" customHeight="1">
      <c r="A17" s="425"/>
      <c r="B17" s="426" t="s">
        <v>380</v>
      </c>
      <c r="C17" s="420"/>
      <c r="D17" s="421" t="s">
        <v>74</v>
      </c>
      <c r="E17" s="422">
        <v>1</v>
      </c>
      <c r="F17" s="423"/>
      <c r="G17" s="424">
        <f aca="true" t="shared" si="2" ref="G17:G24">L17</f>
        <v>0</v>
      </c>
      <c r="H17" s="424"/>
      <c r="I17" s="427" t="s">
        <v>74</v>
      </c>
      <c r="J17" s="428"/>
      <c r="K17" s="429"/>
      <c r="L17" s="416">
        <f aca="true" t="shared" si="3" ref="L17:L24">ROUNDDOWN(J17*K17,0)</f>
        <v>0</v>
      </c>
      <c r="M17" s="417"/>
    </row>
    <row r="18" spans="1:13" s="212" customFormat="1" ht="21" customHeight="1">
      <c r="A18" s="425"/>
      <c r="B18" s="426" t="s">
        <v>381</v>
      </c>
      <c r="C18" s="430"/>
      <c r="D18" s="421" t="s">
        <v>74</v>
      </c>
      <c r="E18" s="422">
        <v>1</v>
      </c>
      <c r="F18" s="423"/>
      <c r="G18" s="424">
        <f t="shared" si="2"/>
        <v>0</v>
      </c>
      <c r="H18" s="424"/>
      <c r="I18" s="427" t="s">
        <v>74</v>
      </c>
      <c r="J18" s="428"/>
      <c r="K18" s="429"/>
      <c r="L18" s="416">
        <f t="shared" si="3"/>
        <v>0</v>
      </c>
      <c r="M18" s="417"/>
    </row>
    <row r="19" spans="1:13" s="212" customFormat="1" ht="21" customHeight="1">
      <c r="A19" s="425"/>
      <c r="B19" s="426" t="s">
        <v>382</v>
      </c>
      <c r="C19" s="430"/>
      <c r="D19" s="421" t="s">
        <v>74</v>
      </c>
      <c r="E19" s="422">
        <v>1</v>
      </c>
      <c r="F19" s="423"/>
      <c r="G19" s="424">
        <f t="shared" si="2"/>
        <v>0</v>
      </c>
      <c r="H19" s="424"/>
      <c r="I19" s="427" t="s">
        <v>74</v>
      </c>
      <c r="J19" s="428"/>
      <c r="K19" s="429"/>
      <c r="L19" s="416">
        <f t="shared" si="3"/>
        <v>0</v>
      </c>
      <c r="M19" s="417"/>
    </row>
    <row r="20" spans="1:13" s="212" customFormat="1" ht="21" customHeight="1">
      <c r="A20" s="425"/>
      <c r="B20" s="426" t="s">
        <v>383</v>
      </c>
      <c r="C20" s="430"/>
      <c r="D20" s="421" t="s">
        <v>74</v>
      </c>
      <c r="E20" s="422">
        <v>1</v>
      </c>
      <c r="F20" s="423"/>
      <c r="G20" s="424">
        <f t="shared" si="2"/>
        <v>0</v>
      </c>
      <c r="H20" s="424"/>
      <c r="I20" s="427" t="s">
        <v>74</v>
      </c>
      <c r="J20" s="428"/>
      <c r="K20" s="429"/>
      <c r="L20" s="416">
        <f t="shared" si="3"/>
        <v>0</v>
      </c>
      <c r="M20" s="417"/>
    </row>
    <row r="21" spans="1:13" s="212" customFormat="1" ht="21" customHeight="1">
      <c r="A21" s="425"/>
      <c r="B21" s="426" t="s">
        <v>384</v>
      </c>
      <c r="C21" s="430"/>
      <c r="D21" s="421" t="s">
        <v>74</v>
      </c>
      <c r="E21" s="422">
        <v>1</v>
      </c>
      <c r="F21" s="423"/>
      <c r="G21" s="424">
        <f t="shared" si="2"/>
        <v>0</v>
      </c>
      <c r="H21" s="424"/>
      <c r="I21" s="427" t="s">
        <v>74</v>
      </c>
      <c r="J21" s="428"/>
      <c r="K21" s="429"/>
      <c r="L21" s="416">
        <f t="shared" si="3"/>
        <v>0</v>
      </c>
      <c r="M21" s="417"/>
    </row>
    <row r="22" spans="1:13" s="212" customFormat="1" ht="21" customHeight="1">
      <c r="A22" s="425"/>
      <c r="B22" s="426" t="s">
        <v>385</v>
      </c>
      <c r="C22" s="430"/>
      <c r="D22" s="421" t="s">
        <v>74</v>
      </c>
      <c r="E22" s="422">
        <v>1</v>
      </c>
      <c r="F22" s="423"/>
      <c r="G22" s="424">
        <f t="shared" si="2"/>
        <v>0</v>
      </c>
      <c r="H22" s="424"/>
      <c r="I22" s="427" t="s">
        <v>74</v>
      </c>
      <c r="J22" s="428"/>
      <c r="K22" s="429"/>
      <c r="L22" s="416">
        <f t="shared" si="3"/>
        <v>0</v>
      </c>
      <c r="M22" s="417"/>
    </row>
    <row r="23" spans="1:13" s="212" customFormat="1" ht="21" customHeight="1">
      <c r="A23" s="425"/>
      <c r="B23" s="426" t="s">
        <v>386</v>
      </c>
      <c r="C23" s="430"/>
      <c r="D23" s="421" t="s">
        <v>74</v>
      </c>
      <c r="E23" s="422">
        <v>1</v>
      </c>
      <c r="F23" s="423"/>
      <c r="G23" s="424">
        <f t="shared" si="2"/>
        <v>0</v>
      </c>
      <c r="H23" s="424"/>
      <c r="I23" s="427" t="s">
        <v>74</v>
      </c>
      <c r="J23" s="428"/>
      <c r="K23" s="429"/>
      <c r="L23" s="416">
        <f t="shared" si="3"/>
        <v>0</v>
      </c>
      <c r="M23" s="417"/>
    </row>
    <row r="24" spans="1:13" s="212" customFormat="1" ht="21" customHeight="1">
      <c r="A24" s="425"/>
      <c r="B24" s="426" t="s">
        <v>392</v>
      </c>
      <c r="C24" s="430"/>
      <c r="D24" s="421" t="s">
        <v>74</v>
      </c>
      <c r="E24" s="422">
        <v>1</v>
      </c>
      <c r="F24" s="423"/>
      <c r="G24" s="424">
        <f t="shared" si="2"/>
        <v>0</v>
      </c>
      <c r="H24" s="424"/>
      <c r="I24" s="427" t="s">
        <v>74</v>
      </c>
      <c r="J24" s="428"/>
      <c r="K24" s="429"/>
      <c r="L24" s="416">
        <f t="shared" si="3"/>
        <v>0</v>
      </c>
      <c r="M24" s="417"/>
    </row>
    <row r="25" spans="1:13" s="212" customFormat="1" ht="21" customHeight="1">
      <c r="A25" s="425"/>
      <c r="B25" s="426"/>
      <c r="C25" s="420"/>
      <c r="D25" s="421"/>
      <c r="E25" s="422"/>
      <c r="F25" s="423"/>
      <c r="G25" s="424"/>
      <c r="H25" s="424"/>
      <c r="I25" s="413"/>
      <c r="J25" s="428"/>
      <c r="K25" s="429"/>
      <c r="L25" s="416"/>
      <c r="M25" s="417"/>
    </row>
    <row r="26" spans="1:13" s="212" customFormat="1" ht="21" customHeight="1">
      <c r="A26" s="425"/>
      <c r="B26" s="431" t="s">
        <v>351</v>
      </c>
      <c r="C26" s="430"/>
      <c r="D26" s="421"/>
      <c r="E26" s="422"/>
      <c r="F26" s="423"/>
      <c r="G26" s="424"/>
      <c r="H26" s="424"/>
      <c r="I26" s="413"/>
      <c r="J26" s="422"/>
      <c r="K26" s="415"/>
      <c r="L26" s="416"/>
      <c r="M26" s="417"/>
    </row>
    <row r="27" spans="1:13" s="212" customFormat="1" ht="21" customHeight="1">
      <c r="A27" s="425"/>
      <c r="B27" s="426"/>
      <c r="C27" s="432" t="str">
        <f>A6&amp;"　計"</f>
        <v>項目：静止型電源設備（直流電源装置）　計</v>
      </c>
      <c r="D27" s="433"/>
      <c r="E27" s="434"/>
      <c r="F27" s="435"/>
      <c r="G27" s="436">
        <f>SUBTOTAL(109,G8:G26)</f>
        <v>0</v>
      </c>
      <c r="H27" s="437"/>
      <c r="I27" s="438"/>
      <c r="J27" s="434"/>
      <c r="K27" s="439"/>
      <c r="L27" s="440">
        <f>SUBTOTAL(109,L8:L26)</f>
        <v>0</v>
      </c>
      <c r="M27" s="441"/>
    </row>
    <row r="28" spans="1:13" s="212" customFormat="1" ht="21" customHeight="1">
      <c r="A28" s="425"/>
      <c r="B28" s="426"/>
      <c r="C28" s="432" t="str">
        <f>A5&amp;"　計"</f>
        <v>種目：建物付属設備―静止型電源設備　計</v>
      </c>
      <c r="D28" s="433"/>
      <c r="E28" s="434"/>
      <c r="F28" s="435"/>
      <c r="G28" s="436">
        <f>SUBTOTAL(109,G6:G27)</f>
        <v>0</v>
      </c>
      <c r="H28" s="436"/>
      <c r="I28" s="438"/>
      <c r="J28" s="434"/>
      <c r="K28" s="439"/>
      <c r="L28" s="440">
        <f>SUBTOTAL(109,L6:L27)</f>
        <v>0</v>
      </c>
      <c r="M28" s="441"/>
    </row>
    <row r="29" spans="1:13" ht="10.5">
      <c r="A29" s="349"/>
      <c r="B29" s="330"/>
      <c r="C29" s="221"/>
      <c r="D29" s="311"/>
      <c r="E29" s="300"/>
      <c r="F29" s="297"/>
      <c r="G29" s="348"/>
      <c r="H29" s="314"/>
      <c r="I29" s="344"/>
      <c r="J29" s="291"/>
      <c r="K29" s="345"/>
      <c r="L29" s="346"/>
      <c r="M29" s="290"/>
    </row>
    <row r="30" spans="1:13" ht="10.5">
      <c r="A30" s="349"/>
      <c r="B30" s="330"/>
      <c r="C30" s="221"/>
      <c r="D30" s="311"/>
      <c r="E30" s="300"/>
      <c r="F30" s="297"/>
      <c r="G30" s="348"/>
      <c r="H30" s="314"/>
      <c r="I30" s="344"/>
      <c r="J30" s="291"/>
      <c r="K30" s="345"/>
      <c r="L30" s="346"/>
      <c r="M30" s="290"/>
    </row>
    <row r="31" spans="1:13" ht="10.5">
      <c r="A31" s="350"/>
      <c r="B31" s="73"/>
      <c r="C31" s="299"/>
      <c r="D31" s="292"/>
      <c r="E31" s="298"/>
      <c r="F31" s="296"/>
      <c r="G31" s="347"/>
      <c r="H31" s="337"/>
      <c r="I31" s="342"/>
      <c r="J31" s="295"/>
      <c r="K31" s="289"/>
      <c r="L31" s="343"/>
      <c r="M31" s="294"/>
    </row>
    <row r="32" spans="1:13" ht="10.5">
      <c r="A32" s="349"/>
      <c r="B32" s="330"/>
      <c r="C32" s="221"/>
      <c r="D32" s="311"/>
      <c r="E32" s="300"/>
      <c r="F32" s="297"/>
      <c r="G32" s="348"/>
      <c r="H32" s="314"/>
      <c r="I32" s="344"/>
      <c r="J32" s="291"/>
      <c r="K32" s="345"/>
      <c r="L32" s="346"/>
      <c r="M32" s="290"/>
    </row>
    <row r="33" spans="1:13" ht="10.5">
      <c r="A33" s="350"/>
      <c r="B33" s="73"/>
      <c r="C33" s="299"/>
      <c r="D33" s="292"/>
      <c r="E33" s="298"/>
      <c r="F33" s="296"/>
      <c r="G33" s="347"/>
      <c r="H33" s="337"/>
      <c r="I33" s="342"/>
      <c r="J33" s="295"/>
      <c r="K33" s="289"/>
      <c r="L33" s="343"/>
      <c r="M33" s="294"/>
    </row>
    <row r="34" spans="1:13" ht="10.5">
      <c r="A34" s="349"/>
      <c r="B34" s="330"/>
      <c r="C34" s="221"/>
      <c r="D34" s="311"/>
      <c r="E34" s="300"/>
      <c r="F34" s="297"/>
      <c r="G34" s="348"/>
      <c r="H34" s="314"/>
      <c r="I34" s="344"/>
      <c r="J34" s="291"/>
      <c r="K34" s="345"/>
      <c r="L34" s="346"/>
      <c r="M34" s="290"/>
    </row>
    <row r="35" spans="1:13" ht="10.5">
      <c r="A35" s="350"/>
      <c r="B35" s="73"/>
      <c r="C35" s="299"/>
      <c r="D35" s="292"/>
      <c r="E35" s="298"/>
      <c r="F35" s="296"/>
      <c r="G35" s="347"/>
      <c r="H35" s="337"/>
      <c r="I35" s="342"/>
      <c r="J35" s="295"/>
      <c r="K35" s="289"/>
      <c r="L35" s="343"/>
      <c r="M35" s="294"/>
    </row>
    <row r="36" spans="1:13" ht="10.5">
      <c r="A36" s="349"/>
      <c r="B36" s="330"/>
      <c r="C36" s="221"/>
      <c r="D36" s="311"/>
      <c r="E36" s="300"/>
      <c r="F36" s="297"/>
      <c r="G36" s="348"/>
      <c r="H36" s="314"/>
      <c r="I36" s="344"/>
      <c r="J36" s="291"/>
      <c r="K36" s="345"/>
      <c r="L36" s="346"/>
      <c r="M36" s="290"/>
    </row>
    <row r="37" spans="1:13" ht="10.5">
      <c r="A37" s="350"/>
      <c r="B37" s="73"/>
      <c r="C37" s="299"/>
      <c r="D37" s="292"/>
      <c r="E37" s="298"/>
      <c r="F37" s="296"/>
      <c r="G37" s="347"/>
      <c r="H37" s="337"/>
      <c r="I37" s="342"/>
      <c r="J37" s="295"/>
      <c r="K37" s="289"/>
      <c r="L37" s="343"/>
      <c r="M37" s="294"/>
    </row>
    <row r="38" spans="1:13" ht="10.5">
      <c r="A38" s="349"/>
      <c r="B38" s="330"/>
      <c r="C38" s="221"/>
      <c r="D38" s="311"/>
      <c r="E38" s="300"/>
      <c r="F38" s="297"/>
      <c r="G38" s="348"/>
      <c r="H38" s="314"/>
      <c r="I38" s="344"/>
      <c r="J38" s="291"/>
      <c r="K38" s="345"/>
      <c r="L38" s="346"/>
      <c r="M38" s="290"/>
    </row>
    <row r="39" spans="1:13" ht="10.5">
      <c r="A39" s="350"/>
      <c r="B39" s="73"/>
      <c r="C39" s="299"/>
      <c r="D39" s="292"/>
      <c r="E39" s="298"/>
      <c r="F39" s="296"/>
      <c r="G39" s="347"/>
      <c r="H39" s="337"/>
      <c r="I39" s="342"/>
      <c r="J39" s="295"/>
      <c r="K39" s="289"/>
      <c r="L39" s="343"/>
      <c r="M39" s="294"/>
    </row>
    <row r="40" spans="1:13" ht="10.5">
      <c r="A40" s="349"/>
      <c r="B40" s="330"/>
      <c r="C40" s="221"/>
      <c r="D40" s="311"/>
      <c r="E40" s="300"/>
      <c r="F40" s="297"/>
      <c r="G40" s="348"/>
      <c r="H40" s="314"/>
      <c r="I40" s="344"/>
      <c r="J40" s="291"/>
      <c r="K40" s="345"/>
      <c r="L40" s="346"/>
      <c r="M40" s="290"/>
    </row>
    <row r="41" spans="1:13" ht="10.5">
      <c r="A41" s="350"/>
      <c r="B41" s="73"/>
      <c r="C41" s="299"/>
      <c r="D41" s="292"/>
      <c r="E41" s="298"/>
      <c r="F41" s="296"/>
      <c r="G41" s="347"/>
      <c r="H41" s="337"/>
      <c r="I41" s="342"/>
      <c r="J41" s="295"/>
      <c r="K41" s="289"/>
      <c r="L41" s="343"/>
      <c r="M41" s="294"/>
    </row>
    <row r="42" spans="1:13" ht="10.5">
      <c r="A42" s="349"/>
      <c r="B42" s="330"/>
      <c r="C42" s="221"/>
      <c r="D42" s="311"/>
      <c r="E42" s="300"/>
      <c r="F42" s="297"/>
      <c r="G42" s="348"/>
      <c r="H42" s="314"/>
      <c r="I42" s="344"/>
      <c r="J42" s="291"/>
      <c r="K42" s="345"/>
      <c r="L42" s="346"/>
      <c r="M42" s="290"/>
    </row>
    <row r="43" spans="1:13" ht="10.5">
      <c r="A43" s="350"/>
      <c r="B43" s="73"/>
      <c r="C43" s="299"/>
      <c r="D43" s="292"/>
      <c r="E43" s="298"/>
      <c r="F43" s="296"/>
      <c r="G43" s="347"/>
      <c r="H43" s="337"/>
      <c r="I43" s="342"/>
      <c r="J43" s="295"/>
      <c r="K43" s="289"/>
      <c r="L43" s="343"/>
      <c r="M43" s="294"/>
    </row>
    <row r="44" spans="1:13" ht="10.5">
      <c r="A44" s="349"/>
      <c r="B44" s="330"/>
      <c r="C44" s="221"/>
      <c r="D44" s="311"/>
      <c r="E44" s="300"/>
      <c r="F44" s="297"/>
      <c r="G44" s="348"/>
      <c r="H44" s="314"/>
      <c r="I44" s="344"/>
      <c r="J44" s="291"/>
      <c r="K44" s="345"/>
      <c r="L44" s="346"/>
      <c r="M44" s="290"/>
    </row>
    <row r="45" spans="1:13" ht="10.5">
      <c r="A45" s="350"/>
      <c r="B45" s="73"/>
      <c r="C45" s="299"/>
      <c r="D45" s="292"/>
      <c r="E45" s="298"/>
      <c r="F45" s="296"/>
      <c r="G45" s="347"/>
      <c r="H45" s="337"/>
      <c r="I45" s="342"/>
      <c r="J45" s="295"/>
      <c r="K45" s="289"/>
      <c r="L45" s="343"/>
      <c r="M45" s="294"/>
    </row>
    <row r="46" spans="1:13" ht="10.5">
      <c r="A46" s="349"/>
      <c r="B46" s="330"/>
      <c r="C46" s="221"/>
      <c r="D46" s="311"/>
      <c r="E46" s="300"/>
      <c r="F46" s="297"/>
      <c r="G46" s="348"/>
      <c r="H46" s="314"/>
      <c r="I46" s="344"/>
      <c r="J46" s="291"/>
      <c r="K46" s="345"/>
      <c r="L46" s="346"/>
      <c r="M46" s="290"/>
    </row>
    <row r="47" spans="1:13" ht="10.5">
      <c r="A47" s="350"/>
      <c r="B47" s="73"/>
      <c r="C47" s="299"/>
      <c r="D47" s="292"/>
      <c r="E47" s="298"/>
      <c r="F47" s="296"/>
      <c r="G47" s="347"/>
      <c r="H47" s="337"/>
      <c r="I47" s="342"/>
      <c r="J47" s="295"/>
      <c r="K47" s="289"/>
      <c r="L47" s="343"/>
      <c r="M47" s="294"/>
    </row>
    <row r="48" spans="1:13" ht="10.5">
      <c r="A48" s="349"/>
      <c r="B48" s="330"/>
      <c r="C48" s="221"/>
      <c r="D48" s="311"/>
      <c r="E48" s="300"/>
      <c r="F48" s="297"/>
      <c r="G48" s="348"/>
      <c r="H48" s="314"/>
      <c r="I48" s="344"/>
      <c r="J48" s="291"/>
      <c r="K48" s="345"/>
      <c r="L48" s="346"/>
      <c r="M48" s="290"/>
    </row>
    <row r="49" spans="1:13" ht="10.5">
      <c r="A49" s="350"/>
      <c r="B49" s="73"/>
      <c r="C49" s="299"/>
      <c r="D49" s="292"/>
      <c r="E49" s="298"/>
      <c r="F49" s="296"/>
      <c r="G49" s="347"/>
      <c r="H49" s="337"/>
      <c r="I49" s="342"/>
      <c r="J49" s="295"/>
      <c r="K49" s="289"/>
      <c r="L49" s="343"/>
      <c r="M49" s="294"/>
    </row>
    <row r="50" spans="1:13" ht="10.5">
      <c r="A50" s="349"/>
      <c r="B50" s="330"/>
      <c r="C50" s="221"/>
      <c r="D50" s="311"/>
      <c r="E50" s="300"/>
      <c r="F50" s="297"/>
      <c r="G50" s="348"/>
      <c r="H50" s="314"/>
      <c r="I50" s="344"/>
      <c r="J50" s="291"/>
      <c r="K50" s="345"/>
      <c r="L50" s="346"/>
      <c r="M50" s="290"/>
    </row>
    <row r="51" spans="1:13" ht="10.5">
      <c r="A51" s="350"/>
      <c r="B51" s="73"/>
      <c r="C51" s="299"/>
      <c r="D51" s="292"/>
      <c r="E51" s="298"/>
      <c r="F51" s="296"/>
      <c r="G51" s="347"/>
      <c r="H51" s="337"/>
      <c r="I51" s="342"/>
      <c r="J51" s="295"/>
      <c r="K51" s="289"/>
      <c r="L51" s="343"/>
      <c r="M51" s="294"/>
    </row>
    <row r="52" spans="1:13" ht="10.5">
      <c r="A52" s="349"/>
      <c r="B52" s="330"/>
      <c r="C52" s="221"/>
      <c r="D52" s="311"/>
      <c r="E52" s="300"/>
      <c r="F52" s="297"/>
      <c r="G52" s="348"/>
      <c r="H52" s="314"/>
      <c r="I52" s="344"/>
      <c r="J52" s="291"/>
      <c r="K52" s="345"/>
      <c r="L52" s="346"/>
      <c r="M52" s="290"/>
    </row>
    <row r="53" spans="1:13" ht="10.5">
      <c r="A53" s="350"/>
      <c r="B53" s="73"/>
      <c r="C53" s="299"/>
      <c r="D53" s="292"/>
      <c r="E53" s="298"/>
      <c r="F53" s="296"/>
      <c r="G53" s="347"/>
      <c r="H53" s="337"/>
      <c r="I53" s="342"/>
      <c r="J53" s="295"/>
      <c r="K53" s="289"/>
      <c r="L53" s="343"/>
      <c r="M53" s="294"/>
    </row>
    <row r="54" spans="1:13" ht="10.5">
      <c r="A54" s="349"/>
      <c r="B54" s="330"/>
      <c r="C54" s="221"/>
      <c r="D54" s="311"/>
      <c r="E54" s="300"/>
      <c r="F54" s="297"/>
      <c r="G54" s="348"/>
      <c r="H54" s="314"/>
      <c r="I54" s="344"/>
      <c r="J54" s="291"/>
      <c r="K54" s="345"/>
      <c r="L54" s="346"/>
      <c r="M54" s="290"/>
    </row>
    <row r="55" spans="1:13" ht="10.5">
      <c r="A55" s="350"/>
      <c r="B55" s="73"/>
      <c r="C55" s="299"/>
      <c r="D55" s="292"/>
      <c r="E55" s="298"/>
      <c r="F55" s="296"/>
      <c r="G55" s="347"/>
      <c r="H55" s="337"/>
      <c r="I55" s="342"/>
      <c r="J55" s="295"/>
      <c r="K55" s="289"/>
      <c r="L55" s="343"/>
      <c r="M55" s="294"/>
    </row>
    <row r="56" spans="1:13" ht="10.5">
      <c r="A56" s="349"/>
      <c r="B56" s="330"/>
      <c r="C56" s="221"/>
      <c r="D56" s="311"/>
      <c r="E56" s="300"/>
      <c r="F56" s="297"/>
      <c r="G56" s="348"/>
      <c r="H56" s="314"/>
      <c r="I56" s="344"/>
      <c r="J56" s="291"/>
      <c r="K56" s="345"/>
      <c r="L56" s="346"/>
      <c r="M56" s="290"/>
    </row>
    <row r="57" spans="1:13" ht="10.5">
      <c r="A57" s="350"/>
      <c r="B57" s="73"/>
      <c r="C57" s="299"/>
      <c r="D57" s="292"/>
      <c r="E57" s="298"/>
      <c r="F57" s="296"/>
      <c r="G57" s="347"/>
      <c r="H57" s="337"/>
      <c r="I57" s="342"/>
      <c r="J57" s="295"/>
      <c r="K57" s="289"/>
      <c r="L57" s="343"/>
      <c r="M57" s="294"/>
    </row>
    <row r="58" spans="1:13" ht="10.5">
      <c r="A58" s="349"/>
      <c r="B58" s="330"/>
      <c r="C58" s="221"/>
      <c r="D58" s="311"/>
      <c r="E58" s="300"/>
      <c r="F58" s="297"/>
      <c r="G58" s="348"/>
      <c r="H58" s="314"/>
      <c r="I58" s="344"/>
      <c r="J58" s="291"/>
      <c r="K58" s="345"/>
      <c r="L58" s="346"/>
      <c r="M58" s="290"/>
    </row>
    <row r="59" spans="1:13" ht="10.5">
      <c r="A59" s="350"/>
      <c r="B59" s="73"/>
      <c r="C59" s="299"/>
      <c r="D59" s="292"/>
      <c r="E59" s="298"/>
      <c r="F59" s="296"/>
      <c r="G59" s="347"/>
      <c r="H59" s="337"/>
      <c r="I59" s="342"/>
      <c r="J59" s="295"/>
      <c r="K59" s="289"/>
      <c r="L59" s="343"/>
      <c r="M59" s="294"/>
    </row>
    <row r="60" spans="1:13" ht="10.5">
      <c r="A60" s="349"/>
      <c r="B60" s="330"/>
      <c r="C60" s="221"/>
      <c r="D60" s="311"/>
      <c r="E60" s="300"/>
      <c r="F60" s="297"/>
      <c r="G60" s="348"/>
      <c r="H60" s="314"/>
      <c r="I60" s="344"/>
      <c r="J60" s="291"/>
      <c r="K60" s="345"/>
      <c r="L60" s="346"/>
      <c r="M60" s="290"/>
    </row>
    <row r="61" spans="1:13" ht="10.5">
      <c r="A61" s="350"/>
      <c r="B61" s="73"/>
      <c r="C61" s="299"/>
      <c r="D61" s="292"/>
      <c r="E61" s="298"/>
      <c r="F61" s="296"/>
      <c r="G61" s="347"/>
      <c r="H61" s="337"/>
      <c r="I61" s="342"/>
      <c r="J61" s="295"/>
      <c r="K61" s="289"/>
      <c r="L61" s="343"/>
      <c r="M61" s="294"/>
    </row>
    <row r="62" spans="1:13" ht="10.5">
      <c r="A62" s="349"/>
      <c r="B62" s="330"/>
      <c r="C62" s="221"/>
      <c r="D62" s="311"/>
      <c r="E62" s="300"/>
      <c r="F62" s="297"/>
      <c r="G62" s="348"/>
      <c r="H62" s="314"/>
      <c r="I62" s="344"/>
      <c r="J62" s="291"/>
      <c r="K62" s="345"/>
      <c r="L62" s="346"/>
      <c r="M62" s="290"/>
    </row>
    <row r="63" spans="1:13" ht="10.5">
      <c r="A63" s="350"/>
      <c r="B63" s="73"/>
      <c r="C63" s="299"/>
      <c r="D63" s="292"/>
      <c r="E63" s="298"/>
      <c r="F63" s="296"/>
      <c r="G63" s="347"/>
      <c r="H63" s="337"/>
      <c r="I63" s="342"/>
      <c r="J63" s="295"/>
      <c r="K63" s="289"/>
      <c r="L63" s="343"/>
      <c r="M63" s="294"/>
    </row>
    <row r="64" spans="1:13" ht="10.5">
      <c r="A64" s="349"/>
      <c r="B64" s="330"/>
      <c r="C64" s="221"/>
      <c r="D64" s="311"/>
      <c r="E64" s="300"/>
      <c r="F64" s="297"/>
      <c r="G64" s="348"/>
      <c r="H64" s="314"/>
      <c r="I64" s="344"/>
      <c r="J64" s="291"/>
      <c r="K64" s="345"/>
      <c r="L64" s="346"/>
      <c r="M64" s="290"/>
    </row>
    <row r="65" spans="1:13" ht="10.5">
      <c r="A65" s="350"/>
      <c r="B65" s="73"/>
      <c r="C65" s="299"/>
      <c r="D65" s="292"/>
      <c r="E65" s="298"/>
      <c r="F65" s="296"/>
      <c r="G65" s="347"/>
      <c r="H65" s="337"/>
      <c r="I65" s="342"/>
      <c r="J65" s="295"/>
      <c r="K65" s="289"/>
      <c r="L65" s="343"/>
      <c r="M65" s="294"/>
    </row>
    <row r="66" spans="1:13" ht="10.5">
      <c r="A66" s="349"/>
      <c r="B66" s="330"/>
      <c r="C66" s="221"/>
      <c r="D66" s="311"/>
      <c r="E66" s="300"/>
      <c r="F66" s="297"/>
      <c r="G66" s="348"/>
      <c r="H66" s="314"/>
      <c r="I66" s="344"/>
      <c r="J66" s="291"/>
      <c r="K66" s="345"/>
      <c r="L66" s="346"/>
      <c r="M66" s="290"/>
    </row>
    <row r="67" spans="1:13" ht="10.5">
      <c r="A67" s="350"/>
      <c r="B67" s="73"/>
      <c r="C67" s="299"/>
      <c r="D67" s="292"/>
      <c r="E67" s="298"/>
      <c r="F67" s="296"/>
      <c r="G67" s="347"/>
      <c r="H67" s="337"/>
      <c r="I67" s="342"/>
      <c r="J67" s="295"/>
      <c r="K67" s="289"/>
      <c r="L67" s="343"/>
      <c r="M67" s="294"/>
    </row>
    <row r="68" spans="1:13" ht="10.5">
      <c r="A68" s="349"/>
      <c r="B68" s="330"/>
      <c r="C68" s="221"/>
      <c r="D68" s="311"/>
      <c r="E68" s="300"/>
      <c r="F68" s="297"/>
      <c r="G68" s="348"/>
      <c r="H68" s="314"/>
      <c r="I68" s="344"/>
      <c r="J68" s="291"/>
      <c r="K68" s="345"/>
      <c r="L68" s="346"/>
      <c r="M68" s="290"/>
    </row>
    <row r="69" spans="1:13" ht="10.5">
      <c r="A69" s="350"/>
      <c r="B69" s="73"/>
      <c r="C69" s="299"/>
      <c r="D69" s="292"/>
      <c r="E69" s="298"/>
      <c r="F69" s="296"/>
      <c r="G69" s="347"/>
      <c r="H69" s="337"/>
      <c r="I69" s="342"/>
      <c r="J69" s="295"/>
      <c r="K69" s="289"/>
      <c r="L69" s="343"/>
      <c r="M69" s="294"/>
    </row>
    <row r="70" spans="1:13" ht="10.5">
      <c r="A70" s="349"/>
      <c r="B70" s="330"/>
      <c r="C70" s="221"/>
      <c r="D70" s="311"/>
      <c r="E70" s="300"/>
      <c r="F70" s="297"/>
      <c r="G70" s="348"/>
      <c r="H70" s="314"/>
      <c r="I70" s="344"/>
      <c r="J70" s="291"/>
      <c r="K70" s="345"/>
      <c r="L70" s="346"/>
      <c r="M70" s="290"/>
    </row>
    <row r="71" spans="1:13" ht="10.5">
      <c r="A71" s="350"/>
      <c r="B71" s="73"/>
      <c r="C71" s="299"/>
      <c r="D71" s="292"/>
      <c r="E71" s="298"/>
      <c r="F71" s="296"/>
      <c r="G71" s="347"/>
      <c r="H71" s="337"/>
      <c r="I71" s="342"/>
      <c r="J71" s="295"/>
      <c r="K71" s="289"/>
      <c r="L71" s="343"/>
      <c r="M71" s="294"/>
    </row>
    <row r="72" spans="1:13" ht="10.5">
      <c r="A72" s="349"/>
      <c r="B72" s="330"/>
      <c r="C72" s="221"/>
      <c r="D72" s="311"/>
      <c r="E72" s="300"/>
      <c r="F72" s="297"/>
      <c r="G72" s="348"/>
      <c r="H72" s="314"/>
      <c r="I72" s="344"/>
      <c r="J72" s="291"/>
      <c r="K72" s="345"/>
      <c r="L72" s="346"/>
      <c r="M72" s="290"/>
    </row>
    <row r="73" spans="1:13" ht="10.5">
      <c r="A73" s="350"/>
      <c r="B73" s="73"/>
      <c r="C73" s="299"/>
      <c r="D73" s="292"/>
      <c r="E73" s="298"/>
      <c r="F73" s="296"/>
      <c r="G73" s="347"/>
      <c r="H73" s="337"/>
      <c r="I73" s="342"/>
      <c r="J73" s="295"/>
      <c r="K73" s="289"/>
      <c r="L73" s="343"/>
      <c r="M73" s="294"/>
    </row>
    <row r="74" spans="1:13" ht="10.5">
      <c r="A74" s="349"/>
      <c r="B74" s="330"/>
      <c r="C74" s="221"/>
      <c r="D74" s="311"/>
      <c r="E74" s="300"/>
      <c r="F74" s="297"/>
      <c r="G74" s="348"/>
      <c r="H74" s="314"/>
      <c r="I74" s="344"/>
      <c r="J74" s="291"/>
      <c r="K74" s="345"/>
      <c r="L74" s="346"/>
      <c r="M74" s="290"/>
    </row>
    <row r="75" spans="1:13" ht="10.5">
      <c r="A75" s="350"/>
      <c r="B75" s="73"/>
      <c r="C75" s="299"/>
      <c r="D75" s="292"/>
      <c r="E75" s="298"/>
      <c r="F75" s="296"/>
      <c r="G75" s="347"/>
      <c r="H75" s="337"/>
      <c r="I75" s="342"/>
      <c r="J75" s="295"/>
      <c r="K75" s="289"/>
      <c r="L75" s="343"/>
      <c r="M75" s="294"/>
    </row>
    <row r="76" spans="1:13" ht="10.5">
      <c r="A76" s="349"/>
      <c r="B76" s="330"/>
      <c r="C76" s="221"/>
      <c r="D76" s="311"/>
      <c r="E76" s="300"/>
      <c r="F76" s="297"/>
      <c r="G76" s="348"/>
      <c r="H76" s="314"/>
      <c r="I76" s="344"/>
      <c r="J76" s="291"/>
      <c r="K76" s="345"/>
      <c r="L76" s="346"/>
      <c r="M76" s="290"/>
    </row>
    <row r="77" spans="1:13" ht="10.5">
      <c r="A77" s="350"/>
      <c r="B77" s="73"/>
      <c r="C77" s="299"/>
      <c r="D77" s="292"/>
      <c r="E77" s="298"/>
      <c r="F77" s="296"/>
      <c r="G77" s="347"/>
      <c r="H77" s="337"/>
      <c r="I77" s="342"/>
      <c r="J77" s="295"/>
      <c r="K77" s="289"/>
      <c r="L77" s="343"/>
      <c r="M77" s="294"/>
    </row>
    <row r="78" spans="1:13" ht="10.5">
      <c r="A78" s="349"/>
      <c r="B78" s="330"/>
      <c r="C78" s="221"/>
      <c r="D78" s="311"/>
      <c r="E78" s="300"/>
      <c r="F78" s="297"/>
      <c r="G78" s="348"/>
      <c r="H78" s="314"/>
      <c r="I78" s="344"/>
      <c r="J78" s="291"/>
      <c r="K78" s="345"/>
      <c r="L78" s="346"/>
      <c r="M78" s="290"/>
    </row>
    <row r="79" spans="1:13" ht="10.5">
      <c r="A79" s="350"/>
      <c r="B79" s="73"/>
      <c r="C79" s="299"/>
      <c r="D79" s="292"/>
      <c r="E79" s="298"/>
      <c r="F79" s="296"/>
      <c r="G79" s="347"/>
      <c r="H79" s="337"/>
      <c r="I79" s="342"/>
      <c r="J79" s="295"/>
      <c r="K79" s="289"/>
      <c r="L79" s="343"/>
      <c r="M79" s="294"/>
    </row>
    <row r="80" spans="1:13" ht="10.5">
      <c r="A80" s="349"/>
      <c r="B80" s="330"/>
      <c r="C80" s="221"/>
      <c r="D80" s="311"/>
      <c r="E80" s="300"/>
      <c r="F80" s="297"/>
      <c r="G80" s="348"/>
      <c r="H80" s="314"/>
      <c r="I80" s="344"/>
      <c r="J80" s="291"/>
      <c r="K80" s="345"/>
      <c r="L80" s="346"/>
      <c r="M80" s="290"/>
    </row>
    <row r="81" spans="1:13" ht="10.5">
      <c r="A81" s="350"/>
      <c r="B81" s="73"/>
      <c r="C81" s="299"/>
      <c r="D81" s="292"/>
      <c r="E81" s="298"/>
      <c r="F81" s="296"/>
      <c r="G81" s="347"/>
      <c r="H81" s="337"/>
      <c r="I81" s="342"/>
      <c r="J81" s="295"/>
      <c r="K81" s="289"/>
      <c r="L81" s="343"/>
      <c r="M81" s="294"/>
    </row>
    <row r="82" spans="1:13" ht="10.5">
      <c r="A82" s="349"/>
      <c r="B82" s="330"/>
      <c r="C82" s="221"/>
      <c r="D82" s="311"/>
      <c r="E82" s="300"/>
      <c r="F82" s="297"/>
      <c r="G82" s="348"/>
      <c r="H82" s="314"/>
      <c r="I82" s="344"/>
      <c r="J82" s="291"/>
      <c r="K82" s="345"/>
      <c r="L82" s="346"/>
      <c r="M82" s="290"/>
    </row>
    <row r="83" spans="1:13" ht="10.5">
      <c r="A83" s="350"/>
      <c r="B83" s="73"/>
      <c r="C83" s="299"/>
      <c r="D83" s="292"/>
      <c r="E83" s="298"/>
      <c r="F83" s="296"/>
      <c r="G83" s="347"/>
      <c r="H83" s="337"/>
      <c r="I83" s="342"/>
      <c r="J83" s="295"/>
      <c r="K83" s="289"/>
      <c r="L83" s="343"/>
      <c r="M83" s="294"/>
    </row>
    <row r="84" spans="1:13" ht="10.5">
      <c r="A84" s="349"/>
      <c r="B84" s="330"/>
      <c r="C84" s="221"/>
      <c r="D84" s="311"/>
      <c r="E84" s="300"/>
      <c r="F84" s="297"/>
      <c r="G84" s="348"/>
      <c r="H84" s="314"/>
      <c r="I84" s="344"/>
      <c r="J84" s="291"/>
      <c r="K84" s="345"/>
      <c r="L84" s="346"/>
      <c r="M84" s="290"/>
    </row>
    <row r="85" spans="1:13" ht="10.5">
      <c r="A85" s="350"/>
      <c r="B85" s="73"/>
      <c r="C85" s="299"/>
      <c r="D85" s="292"/>
      <c r="E85" s="298"/>
      <c r="F85" s="296"/>
      <c r="G85" s="347"/>
      <c r="H85" s="337"/>
      <c r="I85" s="342"/>
      <c r="J85" s="295"/>
      <c r="K85" s="289"/>
      <c r="L85" s="343"/>
      <c r="M85" s="294"/>
    </row>
    <row r="86" spans="1:13" ht="10.5">
      <c r="A86" s="349"/>
      <c r="B86" s="330"/>
      <c r="C86" s="221"/>
      <c r="D86" s="311"/>
      <c r="E86" s="300"/>
      <c r="F86" s="297"/>
      <c r="G86" s="348"/>
      <c r="H86" s="314"/>
      <c r="I86" s="344"/>
      <c r="J86" s="291"/>
      <c r="K86" s="345"/>
      <c r="L86" s="346"/>
      <c r="M86" s="290"/>
    </row>
    <row r="87" spans="1:13" ht="10.5">
      <c r="A87" s="350"/>
      <c r="B87" s="73"/>
      <c r="C87" s="299"/>
      <c r="D87" s="292"/>
      <c r="E87" s="298"/>
      <c r="F87" s="296"/>
      <c r="G87" s="347"/>
      <c r="H87" s="337"/>
      <c r="I87" s="342"/>
      <c r="J87" s="295"/>
      <c r="K87" s="289"/>
      <c r="L87" s="343"/>
      <c r="M87" s="294"/>
    </row>
    <row r="88" spans="1:13" ht="10.5">
      <c r="A88" s="349"/>
      <c r="B88" s="330"/>
      <c r="C88" s="221"/>
      <c r="D88" s="311"/>
      <c r="E88" s="300"/>
      <c r="F88" s="297"/>
      <c r="G88" s="348"/>
      <c r="H88" s="314"/>
      <c r="I88" s="344"/>
      <c r="J88" s="291"/>
      <c r="K88" s="345"/>
      <c r="L88" s="346"/>
      <c r="M88" s="290"/>
    </row>
    <row r="89" spans="1:13" ht="10.5">
      <c r="A89" s="350"/>
      <c r="B89" s="73"/>
      <c r="C89" s="299"/>
      <c r="D89" s="292"/>
      <c r="E89" s="298"/>
      <c r="F89" s="296"/>
      <c r="G89" s="347"/>
      <c r="H89" s="337"/>
      <c r="I89" s="342"/>
      <c r="J89" s="295"/>
      <c r="K89" s="289"/>
      <c r="L89" s="343"/>
      <c r="M89" s="294"/>
    </row>
    <row r="90" spans="1:13" ht="10.5">
      <c r="A90" s="349"/>
      <c r="B90" s="330"/>
      <c r="C90" s="221"/>
      <c r="D90" s="311"/>
      <c r="E90" s="300"/>
      <c r="F90" s="297"/>
      <c r="G90" s="348"/>
      <c r="H90" s="314"/>
      <c r="I90" s="344"/>
      <c r="J90" s="291"/>
      <c r="K90" s="345"/>
      <c r="L90" s="346"/>
      <c r="M90" s="290"/>
    </row>
    <row r="91" spans="1:13" ht="10.5">
      <c r="A91" s="350"/>
      <c r="B91" s="73"/>
      <c r="C91" s="299"/>
      <c r="D91" s="292"/>
      <c r="E91" s="298"/>
      <c r="F91" s="296"/>
      <c r="G91" s="347"/>
      <c r="H91" s="337"/>
      <c r="I91" s="342"/>
      <c r="J91" s="295"/>
      <c r="K91" s="289"/>
      <c r="L91" s="343"/>
      <c r="M91" s="294"/>
    </row>
    <row r="92" spans="1:13" ht="10.5">
      <c r="A92" s="349"/>
      <c r="B92" s="330"/>
      <c r="C92" s="221"/>
      <c r="D92" s="311"/>
      <c r="E92" s="300"/>
      <c r="F92" s="297"/>
      <c r="G92" s="348"/>
      <c r="H92" s="314"/>
      <c r="I92" s="344"/>
      <c r="J92" s="291"/>
      <c r="K92" s="345"/>
      <c r="L92" s="346"/>
      <c r="M92" s="290"/>
    </row>
    <row r="93" spans="1:13" ht="10.5">
      <c r="A93" s="350"/>
      <c r="B93" s="73"/>
      <c r="C93" s="299"/>
      <c r="D93" s="292"/>
      <c r="E93" s="298"/>
      <c r="F93" s="296"/>
      <c r="G93" s="347"/>
      <c r="H93" s="337"/>
      <c r="I93" s="342"/>
      <c r="J93" s="295"/>
      <c r="K93" s="289"/>
      <c r="L93" s="343"/>
      <c r="M93" s="294"/>
    </row>
    <row r="94" spans="1:13" ht="10.5">
      <c r="A94" s="349"/>
      <c r="B94" s="330"/>
      <c r="C94" s="221"/>
      <c r="D94" s="311"/>
      <c r="E94" s="300"/>
      <c r="F94" s="297"/>
      <c r="G94" s="348"/>
      <c r="H94" s="314"/>
      <c r="I94" s="344"/>
      <c r="J94" s="291"/>
      <c r="K94" s="345"/>
      <c r="L94" s="346"/>
      <c r="M94" s="290"/>
    </row>
    <row r="95" spans="1:13" ht="10.5">
      <c r="A95" s="350"/>
      <c r="B95" s="73"/>
      <c r="C95" s="299"/>
      <c r="D95" s="292"/>
      <c r="E95" s="298"/>
      <c r="F95" s="296"/>
      <c r="G95" s="347"/>
      <c r="H95" s="337"/>
      <c r="I95" s="342"/>
      <c r="J95" s="295"/>
      <c r="K95" s="289"/>
      <c r="L95" s="343"/>
      <c r="M95" s="294"/>
    </row>
    <row r="96" spans="1:13" ht="10.5">
      <c r="A96" s="349"/>
      <c r="B96" s="330"/>
      <c r="C96" s="221"/>
      <c r="D96" s="311"/>
      <c r="E96" s="300"/>
      <c r="F96" s="297"/>
      <c r="G96" s="348"/>
      <c r="H96" s="314"/>
      <c r="I96" s="344"/>
      <c r="J96" s="291"/>
      <c r="K96" s="345"/>
      <c r="L96" s="346"/>
      <c r="M96" s="290"/>
    </row>
    <row r="97" spans="1:13" ht="10.5">
      <c r="A97" s="350"/>
      <c r="B97" s="73"/>
      <c r="C97" s="299"/>
      <c r="D97" s="292"/>
      <c r="E97" s="298"/>
      <c r="F97" s="296"/>
      <c r="G97" s="347"/>
      <c r="H97" s="337"/>
      <c r="I97" s="342"/>
      <c r="J97" s="295"/>
      <c r="K97" s="289"/>
      <c r="L97" s="343"/>
      <c r="M97" s="294"/>
    </row>
    <row r="98" spans="1:13" ht="10.5">
      <c r="A98" s="349"/>
      <c r="B98" s="330"/>
      <c r="C98" s="221"/>
      <c r="D98" s="311"/>
      <c r="E98" s="300"/>
      <c r="F98" s="297"/>
      <c r="G98" s="348"/>
      <c r="H98" s="314"/>
      <c r="I98" s="344"/>
      <c r="J98" s="291"/>
      <c r="K98" s="345"/>
      <c r="L98" s="346"/>
      <c r="M98" s="290"/>
    </row>
    <row r="99" spans="1:13" ht="10.5">
      <c r="A99" s="350"/>
      <c r="B99" s="73"/>
      <c r="C99" s="299"/>
      <c r="D99" s="292"/>
      <c r="E99" s="298"/>
      <c r="F99" s="296"/>
      <c r="G99" s="347"/>
      <c r="H99" s="337"/>
      <c r="I99" s="342"/>
      <c r="J99" s="295"/>
      <c r="K99" s="289"/>
      <c r="L99" s="343"/>
      <c r="M99" s="294"/>
    </row>
    <row r="100" spans="1:13" ht="10.5">
      <c r="A100" s="349"/>
      <c r="B100" s="330"/>
      <c r="C100" s="221"/>
      <c r="D100" s="311"/>
      <c r="E100" s="300"/>
      <c r="F100" s="297"/>
      <c r="G100" s="348"/>
      <c r="H100" s="314"/>
      <c r="I100" s="344"/>
      <c r="J100" s="291"/>
      <c r="K100" s="345"/>
      <c r="L100" s="346"/>
      <c r="M100" s="290"/>
    </row>
    <row r="101" spans="1:13" ht="10.5">
      <c r="A101" s="350"/>
      <c r="B101" s="73"/>
      <c r="C101" s="299"/>
      <c r="D101" s="292"/>
      <c r="E101" s="298"/>
      <c r="F101" s="296"/>
      <c r="G101" s="347"/>
      <c r="H101" s="337"/>
      <c r="I101" s="342"/>
      <c r="J101" s="295"/>
      <c r="K101" s="289"/>
      <c r="L101" s="343"/>
      <c r="M101" s="294"/>
    </row>
    <row r="102" spans="1:13" ht="10.5">
      <c r="A102" s="349"/>
      <c r="B102" s="330"/>
      <c r="C102" s="221"/>
      <c r="D102" s="311"/>
      <c r="E102" s="300"/>
      <c r="F102" s="297"/>
      <c r="G102" s="348"/>
      <c r="H102" s="314"/>
      <c r="I102" s="344"/>
      <c r="J102" s="291"/>
      <c r="K102" s="345"/>
      <c r="L102" s="346"/>
      <c r="M102" s="290"/>
    </row>
    <row r="103" spans="1:13" ht="10.5">
      <c r="A103" s="350"/>
      <c r="B103" s="73"/>
      <c r="C103" s="299"/>
      <c r="D103" s="292"/>
      <c r="E103" s="298"/>
      <c r="F103" s="296"/>
      <c r="G103" s="347"/>
      <c r="H103" s="337"/>
      <c r="I103" s="342"/>
      <c r="J103" s="295"/>
      <c r="K103" s="289"/>
      <c r="L103" s="343"/>
      <c r="M103" s="294"/>
    </row>
    <row r="104" spans="1:13" ht="10.5">
      <c r="A104" s="349"/>
      <c r="B104" s="330"/>
      <c r="C104" s="221"/>
      <c r="D104" s="311"/>
      <c r="E104" s="300"/>
      <c r="F104" s="297"/>
      <c r="G104" s="348"/>
      <c r="H104" s="314"/>
      <c r="I104" s="344"/>
      <c r="J104" s="291"/>
      <c r="K104" s="345"/>
      <c r="L104" s="346"/>
      <c r="M104" s="290"/>
    </row>
    <row r="105" spans="1:13" ht="10.5">
      <c r="A105" s="350"/>
      <c r="B105" s="73"/>
      <c r="C105" s="299"/>
      <c r="D105" s="292"/>
      <c r="E105" s="298"/>
      <c r="F105" s="296"/>
      <c r="G105" s="347"/>
      <c r="H105" s="337"/>
      <c r="I105" s="342"/>
      <c r="J105" s="295"/>
      <c r="K105" s="289"/>
      <c r="L105" s="343"/>
      <c r="M105" s="294"/>
    </row>
    <row r="106" spans="1:13" ht="10.5">
      <c r="A106" s="349"/>
      <c r="B106" s="330"/>
      <c r="C106" s="221"/>
      <c r="D106" s="311"/>
      <c r="E106" s="300"/>
      <c r="F106" s="297"/>
      <c r="G106" s="348"/>
      <c r="H106" s="314"/>
      <c r="I106" s="344"/>
      <c r="J106" s="291"/>
      <c r="K106" s="345"/>
      <c r="L106" s="346"/>
      <c r="M106" s="290"/>
    </row>
    <row r="107" spans="1:13" ht="10.5">
      <c r="A107" s="350"/>
      <c r="B107" s="73"/>
      <c r="C107" s="299"/>
      <c r="D107" s="292"/>
      <c r="E107" s="298"/>
      <c r="F107" s="296"/>
      <c r="G107" s="347"/>
      <c r="H107" s="337"/>
      <c r="I107" s="342"/>
      <c r="J107" s="295"/>
      <c r="K107" s="289"/>
      <c r="L107" s="343"/>
      <c r="M107" s="294"/>
    </row>
    <row r="108" spans="1:13" ht="10.5">
      <c r="A108" s="349"/>
      <c r="B108" s="330"/>
      <c r="C108" s="221"/>
      <c r="D108" s="311"/>
      <c r="E108" s="300"/>
      <c r="F108" s="297"/>
      <c r="G108" s="348"/>
      <c r="H108" s="314"/>
      <c r="I108" s="344"/>
      <c r="J108" s="291"/>
      <c r="K108" s="345"/>
      <c r="L108" s="346"/>
      <c r="M108" s="290"/>
    </row>
    <row r="109" spans="1:13" ht="10.5">
      <c r="A109" s="350"/>
      <c r="B109" s="73"/>
      <c r="C109" s="299"/>
      <c r="D109" s="292"/>
      <c r="E109" s="298"/>
      <c r="F109" s="296"/>
      <c r="G109" s="347"/>
      <c r="H109" s="337"/>
      <c r="I109" s="342"/>
      <c r="J109" s="295"/>
      <c r="K109" s="289"/>
      <c r="L109" s="343"/>
      <c r="M109" s="294"/>
    </row>
    <row r="110" spans="1:13" ht="10.5">
      <c r="A110" s="349"/>
      <c r="B110" s="330"/>
      <c r="C110" s="221"/>
      <c r="D110" s="311"/>
      <c r="E110" s="300"/>
      <c r="F110" s="297"/>
      <c r="G110" s="348"/>
      <c r="H110" s="314"/>
      <c r="I110" s="344"/>
      <c r="J110" s="291"/>
      <c r="K110" s="345"/>
      <c r="L110" s="346"/>
      <c r="M110" s="290"/>
    </row>
    <row r="111" spans="1:13" ht="10.5">
      <c r="A111" s="350"/>
      <c r="B111" s="73"/>
      <c r="C111" s="299"/>
      <c r="D111" s="292"/>
      <c r="E111" s="298"/>
      <c r="F111" s="296"/>
      <c r="G111" s="347"/>
      <c r="H111" s="337"/>
      <c r="I111" s="342"/>
      <c r="J111" s="295"/>
      <c r="K111" s="289"/>
      <c r="L111" s="343"/>
      <c r="M111" s="294"/>
    </row>
    <row r="112" spans="1:13" ht="10.5">
      <c r="A112" s="349"/>
      <c r="B112" s="330"/>
      <c r="C112" s="221"/>
      <c r="D112" s="311"/>
      <c r="E112" s="300"/>
      <c r="F112" s="297"/>
      <c r="G112" s="348"/>
      <c r="H112" s="314"/>
      <c r="I112" s="344"/>
      <c r="J112" s="291"/>
      <c r="K112" s="345"/>
      <c r="L112" s="346"/>
      <c r="M112" s="290"/>
    </row>
    <row r="113" spans="1:13" ht="10.5">
      <c r="A113" s="350"/>
      <c r="B113" s="73"/>
      <c r="C113" s="299"/>
      <c r="D113" s="292"/>
      <c r="E113" s="298"/>
      <c r="F113" s="296"/>
      <c r="G113" s="347"/>
      <c r="H113" s="337"/>
      <c r="I113" s="342"/>
      <c r="J113" s="295"/>
      <c r="K113" s="289"/>
      <c r="L113" s="343"/>
      <c r="M113" s="294"/>
    </row>
    <row r="114" spans="1:13" ht="10.5">
      <c r="A114" s="349"/>
      <c r="B114" s="330"/>
      <c r="C114" s="221"/>
      <c r="D114" s="311"/>
      <c r="E114" s="300"/>
      <c r="F114" s="297"/>
      <c r="G114" s="348"/>
      <c r="H114" s="314"/>
      <c r="I114" s="344"/>
      <c r="J114" s="291"/>
      <c r="K114" s="345"/>
      <c r="L114" s="346"/>
      <c r="M114" s="290"/>
    </row>
    <row r="115" spans="1:13" ht="10.5">
      <c r="A115" s="350"/>
      <c r="B115" s="73"/>
      <c r="C115" s="299"/>
      <c r="D115" s="292"/>
      <c r="E115" s="298"/>
      <c r="F115" s="296"/>
      <c r="G115" s="347"/>
      <c r="H115" s="337"/>
      <c r="I115" s="342"/>
      <c r="J115" s="295"/>
      <c r="K115" s="289"/>
      <c r="L115" s="343"/>
      <c r="M115" s="294"/>
    </row>
    <row r="116" spans="1:13" ht="10.5">
      <c r="A116" s="349"/>
      <c r="B116" s="330"/>
      <c r="C116" s="221"/>
      <c r="D116" s="311"/>
      <c r="E116" s="300"/>
      <c r="F116" s="297"/>
      <c r="G116" s="348"/>
      <c r="H116" s="314"/>
      <c r="I116" s="344"/>
      <c r="J116" s="291"/>
      <c r="K116" s="345"/>
      <c r="L116" s="346"/>
      <c r="M116" s="290"/>
    </row>
    <row r="117" spans="1:13" ht="10.5">
      <c r="A117" s="350"/>
      <c r="B117" s="73"/>
      <c r="C117" s="299"/>
      <c r="D117" s="292"/>
      <c r="E117" s="298"/>
      <c r="F117" s="296"/>
      <c r="G117" s="347"/>
      <c r="H117" s="337"/>
      <c r="I117" s="342"/>
      <c r="J117" s="295"/>
      <c r="K117" s="289"/>
      <c r="L117" s="343"/>
      <c r="M117" s="294"/>
    </row>
    <row r="118" spans="1:13" ht="10.5">
      <c r="A118" s="349"/>
      <c r="B118" s="330"/>
      <c r="C118" s="221"/>
      <c r="D118" s="311"/>
      <c r="E118" s="300"/>
      <c r="F118" s="297"/>
      <c r="G118" s="348"/>
      <c r="H118" s="314"/>
      <c r="I118" s="344"/>
      <c r="J118" s="291"/>
      <c r="K118" s="345"/>
      <c r="L118" s="346"/>
      <c r="M118" s="290"/>
    </row>
    <row r="119" spans="1:13" ht="10.5">
      <c r="A119" s="350"/>
      <c r="B119" s="73"/>
      <c r="C119" s="299"/>
      <c r="D119" s="292"/>
      <c r="E119" s="298"/>
      <c r="F119" s="296"/>
      <c r="G119" s="347"/>
      <c r="H119" s="337"/>
      <c r="I119" s="342"/>
      <c r="J119" s="295"/>
      <c r="K119" s="289"/>
      <c r="L119" s="343"/>
      <c r="M119" s="294"/>
    </row>
    <row r="120" spans="1:13" ht="10.5">
      <c r="A120" s="349"/>
      <c r="B120" s="330"/>
      <c r="C120" s="221"/>
      <c r="D120" s="311"/>
      <c r="E120" s="300"/>
      <c r="F120" s="297"/>
      <c r="G120" s="348"/>
      <c r="H120" s="314"/>
      <c r="I120" s="344"/>
      <c r="J120" s="291"/>
      <c r="K120" s="345"/>
      <c r="L120" s="346"/>
      <c r="M120" s="290"/>
    </row>
    <row r="121" spans="1:13" ht="10.5">
      <c r="A121" s="350"/>
      <c r="B121" s="73"/>
      <c r="C121" s="299"/>
      <c r="D121" s="292"/>
      <c r="E121" s="298"/>
      <c r="F121" s="296"/>
      <c r="G121" s="347"/>
      <c r="H121" s="337"/>
      <c r="I121" s="342"/>
      <c r="J121" s="295"/>
      <c r="K121" s="289"/>
      <c r="L121" s="343"/>
      <c r="M121" s="294"/>
    </row>
    <row r="122" spans="1:13" ht="10.5">
      <c r="A122" s="349"/>
      <c r="B122" s="330"/>
      <c r="C122" s="221"/>
      <c r="D122" s="311"/>
      <c r="E122" s="300"/>
      <c r="F122" s="297"/>
      <c r="G122" s="348"/>
      <c r="H122" s="314"/>
      <c r="I122" s="344"/>
      <c r="J122" s="291"/>
      <c r="K122" s="345"/>
      <c r="L122" s="346"/>
      <c r="M122" s="290"/>
    </row>
    <row r="123" spans="1:13" ht="10.5">
      <c r="A123" s="350"/>
      <c r="B123" s="73"/>
      <c r="C123" s="299"/>
      <c r="D123" s="292"/>
      <c r="E123" s="298"/>
      <c r="F123" s="296"/>
      <c r="G123" s="347"/>
      <c r="H123" s="337"/>
      <c r="I123" s="342"/>
      <c r="J123" s="295"/>
      <c r="K123" s="289"/>
      <c r="L123" s="343"/>
      <c r="M123" s="294"/>
    </row>
    <row r="124" spans="1:13" ht="10.5">
      <c r="A124" s="349"/>
      <c r="B124" s="330"/>
      <c r="C124" s="221"/>
      <c r="D124" s="311"/>
      <c r="E124" s="300"/>
      <c r="F124" s="297"/>
      <c r="G124" s="348"/>
      <c r="H124" s="314"/>
      <c r="I124" s="344"/>
      <c r="J124" s="291"/>
      <c r="K124" s="345"/>
      <c r="L124" s="346"/>
      <c r="M124" s="290"/>
    </row>
    <row r="125" spans="1:13" ht="10.5">
      <c r="A125" s="350"/>
      <c r="B125" s="73"/>
      <c r="C125" s="299"/>
      <c r="D125" s="292"/>
      <c r="E125" s="298"/>
      <c r="F125" s="296"/>
      <c r="G125" s="347"/>
      <c r="H125" s="337"/>
      <c r="I125" s="342"/>
      <c r="J125" s="295"/>
      <c r="K125" s="289"/>
      <c r="L125" s="343"/>
      <c r="M125" s="294"/>
    </row>
    <row r="126" spans="1:13" ht="10.5">
      <c r="A126" s="349"/>
      <c r="B126" s="330"/>
      <c r="C126" s="221"/>
      <c r="D126" s="311"/>
      <c r="E126" s="300"/>
      <c r="F126" s="297"/>
      <c r="G126" s="348"/>
      <c r="H126" s="314"/>
      <c r="I126" s="344"/>
      <c r="J126" s="291"/>
      <c r="K126" s="345"/>
      <c r="L126" s="346"/>
      <c r="M126" s="290"/>
    </row>
    <row r="127" spans="1:13" ht="10.5">
      <c r="A127" s="350"/>
      <c r="B127" s="73"/>
      <c r="C127" s="299"/>
      <c r="D127" s="292"/>
      <c r="E127" s="298"/>
      <c r="F127" s="296"/>
      <c r="G127" s="347"/>
      <c r="H127" s="337"/>
      <c r="I127" s="342"/>
      <c r="J127" s="295"/>
      <c r="K127" s="289"/>
      <c r="L127" s="343"/>
      <c r="M127" s="294"/>
    </row>
    <row r="128" spans="1:13" ht="10.5">
      <c r="A128" s="349"/>
      <c r="B128" s="330"/>
      <c r="C128" s="221"/>
      <c r="D128" s="311"/>
      <c r="E128" s="300"/>
      <c r="F128" s="297"/>
      <c r="G128" s="348"/>
      <c r="H128" s="314"/>
      <c r="I128" s="344"/>
      <c r="J128" s="291"/>
      <c r="K128" s="345"/>
      <c r="L128" s="346"/>
      <c r="M128" s="290"/>
    </row>
    <row r="129" spans="1:13" ht="10.5">
      <c r="A129" s="350"/>
      <c r="B129" s="73"/>
      <c r="C129" s="299"/>
      <c r="D129" s="292"/>
      <c r="E129" s="298"/>
      <c r="F129" s="296"/>
      <c r="G129" s="347"/>
      <c r="H129" s="337"/>
      <c r="I129" s="342"/>
      <c r="J129" s="295"/>
      <c r="K129" s="289"/>
      <c r="L129" s="343"/>
      <c r="M129" s="294"/>
    </row>
    <row r="130" spans="1:13" ht="10.5">
      <c r="A130" s="349"/>
      <c r="B130" s="330"/>
      <c r="C130" s="221"/>
      <c r="D130" s="311"/>
      <c r="E130" s="300"/>
      <c r="F130" s="297"/>
      <c r="G130" s="348"/>
      <c r="H130" s="314"/>
      <c r="I130" s="344"/>
      <c r="J130" s="291"/>
      <c r="K130" s="345"/>
      <c r="L130" s="346"/>
      <c r="M130" s="290"/>
    </row>
    <row r="131" spans="1:13" ht="10.5">
      <c r="A131" s="350"/>
      <c r="B131" s="73"/>
      <c r="C131" s="299"/>
      <c r="D131" s="292"/>
      <c r="E131" s="298"/>
      <c r="F131" s="296"/>
      <c r="G131" s="347"/>
      <c r="H131" s="337"/>
      <c r="I131" s="342"/>
      <c r="J131" s="295"/>
      <c r="K131" s="289"/>
      <c r="L131" s="343"/>
      <c r="M131" s="294"/>
    </row>
    <row r="132" spans="1:13" ht="10.5">
      <c r="A132" s="349"/>
      <c r="B132" s="330"/>
      <c r="C132" s="221"/>
      <c r="D132" s="311"/>
      <c r="E132" s="300"/>
      <c r="F132" s="297"/>
      <c r="G132" s="348"/>
      <c r="H132" s="314"/>
      <c r="I132" s="344"/>
      <c r="J132" s="291"/>
      <c r="K132" s="345"/>
      <c r="L132" s="346"/>
      <c r="M132" s="290"/>
    </row>
    <row r="133" spans="1:13" ht="10.5">
      <c r="A133" s="350"/>
      <c r="B133" s="73"/>
      <c r="C133" s="299"/>
      <c r="D133" s="292"/>
      <c r="E133" s="298"/>
      <c r="F133" s="296"/>
      <c r="G133" s="347"/>
      <c r="H133" s="337"/>
      <c r="I133" s="342"/>
      <c r="J133" s="295"/>
      <c r="K133" s="289"/>
      <c r="L133" s="343"/>
      <c r="M133" s="294"/>
    </row>
    <row r="134" spans="1:13" ht="10.5">
      <c r="A134" s="349"/>
      <c r="B134" s="330"/>
      <c r="C134" s="221"/>
      <c r="D134" s="311"/>
      <c r="E134" s="300"/>
      <c r="F134" s="297"/>
      <c r="G134" s="348"/>
      <c r="H134" s="314"/>
      <c r="I134" s="344"/>
      <c r="J134" s="291"/>
      <c r="K134" s="345"/>
      <c r="L134" s="346"/>
      <c r="M134" s="290"/>
    </row>
    <row r="135" spans="1:13" ht="10.5">
      <c r="A135" s="350"/>
      <c r="B135" s="73"/>
      <c r="C135" s="299"/>
      <c r="D135" s="292"/>
      <c r="E135" s="298"/>
      <c r="F135" s="296"/>
      <c r="G135" s="347"/>
      <c r="H135" s="337"/>
      <c r="I135" s="342"/>
      <c r="J135" s="295"/>
      <c r="K135" s="289"/>
      <c r="L135" s="343"/>
      <c r="M135" s="294"/>
    </row>
    <row r="136" spans="1:13" ht="10.5">
      <c r="A136" s="349"/>
      <c r="B136" s="330"/>
      <c r="C136" s="221"/>
      <c r="D136" s="311"/>
      <c r="E136" s="300"/>
      <c r="F136" s="297"/>
      <c r="G136" s="348"/>
      <c r="H136" s="314"/>
      <c r="I136" s="344"/>
      <c r="J136" s="291"/>
      <c r="K136" s="345"/>
      <c r="L136" s="346"/>
      <c r="M136" s="290"/>
    </row>
    <row r="137" spans="1:13" ht="10.5">
      <c r="A137" s="350"/>
      <c r="B137" s="73"/>
      <c r="C137" s="299"/>
      <c r="D137" s="292"/>
      <c r="E137" s="298"/>
      <c r="F137" s="296"/>
      <c r="G137" s="347"/>
      <c r="H137" s="337"/>
      <c r="I137" s="342"/>
      <c r="J137" s="295"/>
      <c r="K137" s="289"/>
      <c r="L137" s="343"/>
      <c r="M137" s="294"/>
    </row>
    <row r="138" spans="1:13" ht="10.5">
      <c r="A138" s="349"/>
      <c r="B138" s="330"/>
      <c r="C138" s="221"/>
      <c r="D138" s="311"/>
      <c r="E138" s="300"/>
      <c r="F138" s="297"/>
      <c r="G138" s="348"/>
      <c r="H138" s="314"/>
      <c r="I138" s="344"/>
      <c r="J138" s="291"/>
      <c r="K138" s="345"/>
      <c r="L138" s="346"/>
      <c r="M138" s="290"/>
    </row>
    <row r="139" spans="1:13" ht="10.5">
      <c r="A139" s="350"/>
      <c r="B139" s="73"/>
      <c r="C139" s="299"/>
      <c r="D139" s="292"/>
      <c r="E139" s="298"/>
      <c r="F139" s="296"/>
      <c r="G139" s="347"/>
      <c r="H139" s="337"/>
      <c r="I139" s="342"/>
      <c r="J139" s="295"/>
      <c r="K139" s="289"/>
      <c r="L139" s="343"/>
      <c r="M139" s="294"/>
    </row>
    <row r="140" spans="1:13" ht="10.5">
      <c r="A140" s="349"/>
      <c r="B140" s="330"/>
      <c r="C140" s="221"/>
      <c r="D140" s="311"/>
      <c r="E140" s="300"/>
      <c r="F140" s="297"/>
      <c r="G140" s="348"/>
      <c r="H140" s="314"/>
      <c r="I140" s="344"/>
      <c r="J140" s="291"/>
      <c r="K140" s="345"/>
      <c r="L140" s="346"/>
      <c r="M140" s="290"/>
    </row>
    <row r="141" spans="1:13" ht="10.5">
      <c r="A141" s="350"/>
      <c r="B141" s="73"/>
      <c r="C141" s="299"/>
      <c r="D141" s="292"/>
      <c r="E141" s="298"/>
      <c r="F141" s="296"/>
      <c r="G141" s="347"/>
      <c r="H141" s="337"/>
      <c r="I141" s="342"/>
      <c r="J141" s="295"/>
      <c r="K141" s="289"/>
      <c r="L141" s="343"/>
      <c r="M141" s="294"/>
    </row>
    <row r="142" spans="1:13" ht="10.5">
      <c r="A142" s="349"/>
      <c r="B142" s="330"/>
      <c r="C142" s="221"/>
      <c r="D142" s="311"/>
      <c r="E142" s="300"/>
      <c r="F142" s="297"/>
      <c r="G142" s="348"/>
      <c r="H142" s="314"/>
      <c r="I142" s="344"/>
      <c r="J142" s="291"/>
      <c r="K142" s="345"/>
      <c r="L142" s="346"/>
      <c r="M142" s="290"/>
    </row>
    <row r="143" spans="1:13" ht="10.5">
      <c r="A143" s="350"/>
      <c r="B143" s="73"/>
      <c r="C143" s="299"/>
      <c r="D143" s="292"/>
      <c r="E143" s="298"/>
      <c r="F143" s="296"/>
      <c r="G143" s="347"/>
      <c r="H143" s="337"/>
      <c r="I143" s="342"/>
      <c r="J143" s="295"/>
      <c r="K143" s="289"/>
      <c r="L143" s="343"/>
      <c r="M143" s="294"/>
    </row>
    <row r="144" spans="1:13" ht="10.5">
      <c r="A144" s="349"/>
      <c r="B144" s="330"/>
      <c r="C144" s="221"/>
      <c r="D144" s="311"/>
      <c r="E144" s="300"/>
      <c r="F144" s="297"/>
      <c r="G144" s="348"/>
      <c r="H144" s="314"/>
      <c r="I144" s="344"/>
      <c r="J144" s="291"/>
      <c r="K144" s="345"/>
      <c r="L144" s="346"/>
      <c r="M144" s="290"/>
    </row>
    <row r="145" spans="1:13" ht="10.5">
      <c r="A145" s="350"/>
      <c r="B145" s="73"/>
      <c r="C145" s="299"/>
      <c r="D145" s="292"/>
      <c r="E145" s="298"/>
      <c r="F145" s="296"/>
      <c r="G145" s="347"/>
      <c r="H145" s="337"/>
      <c r="I145" s="342"/>
      <c r="J145" s="295"/>
      <c r="K145" s="289"/>
      <c r="L145" s="343"/>
      <c r="M145" s="294"/>
    </row>
    <row r="146" spans="1:13" ht="10.5">
      <c r="A146" s="349"/>
      <c r="B146" s="330"/>
      <c r="C146" s="221"/>
      <c r="D146" s="311"/>
      <c r="E146" s="300"/>
      <c r="F146" s="297"/>
      <c r="G146" s="348"/>
      <c r="H146" s="314"/>
      <c r="I146" s="344"/>
      <c r="J146" s="291"/>
      <c r="K146" s="345"/>
      <c r="L146" s="346"/>
      <c r="M146" s="290"/>
    </row>
    <row r="147" spans="1:13" ht="10.5">
      <c r="A147" s="350"/>
      <c r="B147" s="73"/>
      <c r="C147" s="299"/>
      <c r="D147" s="292"/>
      <c r="E147" s="298"/>
      <c r="F147" s="296"/>
      <c r="G147" s="347"/>
      <c r="H147" s="337"/>
      <c r="I147" s="342"/>
      <c r="J147" s="295"/>
      <c r="K147" s="289"/>
      <c r="L147" s="343"/>
      <c r="M147" s="294"/>
    </row>
    <row r="148" spans="1:13" ht="10.5">
      <c r="A148" s="349"/>
      <c r="B148" s="330"/>
      <c r="C148" s="221"/>
      <c r="D148" s="311"/>
      <c r="E148" s="300"/>
      <c r="F148" s="297"/>
      <c r="G148" s="348"/>
      <c r="H148" s="314"/>
      <c r="I148" s="344"/>
      <c r="J148" s="291"/>
      <c r="K148" s="345"/>
      <c r="L148" s="346"/>
      <c r="M148" s="290"/>
    </row>
    <row r="149" spans="1:13" ht="10.5">
      <c r="A149" s="350"/>
      <c r="B149" s="73"/>
      <c r="C149" s="299"/>
      <c r="D149" s="292"/>
      <c r="E149" s="298"/>
      <c r="F149" s="296"/>
      <c r="G149" s="347"/>
      <c r="H149" s="337"/>
      <c r="I149" s="342"/>
      <c r="J149" s="295"/>
      <c r="K149" s="289"/>
      <c r="L149" s="343"/>
      <c r="M149" s="294"/>
    </row>
    <row r="150" spans="1:13" ht="10.5">
      <c r="A150" s="349"/>
      <c r="B150" s="330"/>
      <c r="C150" s="221"/>
      <c r="D150" s="311"/>
      <c r="E150" s="300"/>
      <c r="F150" s="297"/>
      <c r="G150" s="348"/>
      <c r="H150" s="314"/>
      <c r="I150" s="344"/>
      <c r="J150" s="291"/>
      <c r="K150" s="345"/>
      <c r="L150" s="346"/>
      <c r="M150" s="290"/>
    </row>
    <row r="151" spans="1:13" ht="10.5">
      <c r="A151" s="350"/>
      <c r="B151" s="73"/>
      <c r="C151" s="299"/>
      <c r="D151" s="292"/>
      <c r="E151" s="298"/>
      <c r="F151" s="296"/>
      <c r="G151" s="347"/>
      <c r="H151" s="337"/>
      <c r="I151" s="342"/>
      <c r="J151" s="295"/>
      <c r="K151" s="289"/>
      <c r="L151" s="343"/>
      <c r="M151" s="294"/>
    </row>
    <row r="152" spans="1:13" ht="10.5">
      <c r="A152" s="349"/>
      <c r="B152" s="330"/>
      <c r="C152" s="221"/>
      <c r="D152" s="311"/>
      <c r="E152" s="300"/>
      <c r="F152" s="297"/>
      <c r="G152" s="348"/>
      <c r="H152" s="314"/>
      <c r="I152" s="344"/>
      <c r="J152" s="291"/>
      <c r="K152" s="345"/>
      <c r="L152" s="346"/>
      <c r="M152" s="290"/>
    </row>
    <row r="153" spans="1:13" ht="10.5">
      <c r="A153" s="350"/>
      <c r="B153" s="73"/>
      <c r="C153" s="299"/>
      <c r="D153" s="292"/>
      <c r="E153" s="298"/>
      <c r="F153" s="296"/>
      <c r="G153" s="347"/>
      <c r="H153" s="337"/>
      <c r="I153" s="342"/>
      <c r="J153" s="295"/>
      <c r="K153" s="289"/>
      <c r="L153" s="343"/>
      <c r="M153" s="294"/>
    </row>
    <row r="154" spans="1:13" ht="10.5">
      <c r="A154" s="349"/>
      <c r="B154" s="330"/>
      <c r="C154" s="221"/>
      <c r="D154" s="311"/>
      <c r="E154" s="300"/>
      <c r="F154" s="297"/>
      <c r="G154" s="348"/>
      <c r="H154" s="314"/>
      <c r="I154" s="344"/>
      <c r="J154" s="291"/>
      <c r="K154" s="345"/>
      <c r="L154" s="346"/>
      <c r="M154" s="290"/>
    </row>
    <row r="155" spans="1:13" ht="10.5">
      <c r="A155" s="350"/>
      <c r="B155" s="73"/>
      <c r="C155" s="299"/>
      <c r="D155" s="292"/>
      <c r="E155" s="298"/>
      <c r="F155" s="296"/>
      <c r="G155" s="347"/>
      <c r="H155" s="337"/>
      <c r="I155" s="342"/>
      <c r="J155" s="295"/>
      <c r="K155" s="289"/>
      <c r="L155" s="343"/>
      <c r="M155" s="294"/>
    </row>
    <row r="156" spans="1:13" ht="10.5">
      <c r="A156" s="349"/>
      <c r="B156" s="330"/>
      <c r="C156" s="221"/>
      <c r="D156" s="311"/>
      <c r="E156" s="300"/>
      <c r="F156" s="297"/>
      <c r="G156" s="348"/>
      <c r="H156" s="314"/>
      <c r="I156" s="344"/>
      <c r="J156" s="291"/>
      <c r="K156" s="345"/>
      <c r="L156" s="346"/>
      <c r="M156" s="290"/>
    </row>
    <row r="157" spans="1:13" ht="10.5">
      <c r="A157" s="350"/>
      <c r="B157" s="73"/>
      <c r="C157" s="299"/>
      <c r="D157" s="292"/>
      <c r="E157" s="298"/>
      <c r="F157" s="296"/>
      <c r="G157" s="347"/>
      <c r="H157" s="337"/>
      <c r="I157" s="342"/>
      <c r="J157" s="295"/>
      <c r="K157" s="289"/>
      <c r="L157" s="343"/>
      <c r="M157" s="294"/>
    </row>
    <row r="158" spans="1:13" ht="10.5">
      <c r="A158" s="349"/>
      <c r="B158" s="330"/>
      <c r="C158" s="221"/>
      <c r="D158" s="311"/>
      <c r="E158" s="300"/>
      <c r="F158" s="297"/>
      <c r="G158" s="348"/>
      <c r="H158" s="314"/>
      <c r="I158" s="344"/>
      <c r="J158" s="291"/>
      <c r="K158" s="345"/>
      <c r="L158" s="346"/>
      <c r="M158" s="290"/>
    </row>
    <row r="159" spans="1:13" ht="10.5">
      <c r="A159" s="350"/>
      <c r="B159" s="73"/>
      <c r="C159" s="299"/>
      <c r="D159" s="292"/>
      <c r="E159" s="298"/>
      <c r="F159" s="296"/>
      <c r="G159" s="347"/>
      <c r="H159" s="337"/>
      <c r="I159" s="342"/>
      <c r="J159" s="295"/>
      <c r="K159" s="289"/>
      <c r="L159" s="343"/>
      <c r="M159" s="294"/>
    </row>
    <row r="160" spans="1:13" ht="10.5">
      <c r="A160" s="349"/>
      <c r="B160" s="330"/>
      <c r="C160" s="221"/>
      <c r="D160" s="311"/>
      <c r="E160" s="300"/>
      <c r="F160" s="297"/>
      <c r="G160" s="348"/>
      <c r="H160" s="314"/>
      <c r="I160" s="344"/>
      <c r="J160" s="291"/>
      <c r="K160" s="345"/>
      <c r="L160" s="346"/>
      <c r="M160" s="290"/>
    </row>
    <row r="161" spans="1:13" ht="10.5">
      <c r="A161" s="350"/>
      <c r="B161" s="73"/>
      <c r="C161" s="299"/>
      <c r="D161" s="292"/>
      <c r="E161" s="298"/>
      <c r="F161" s="296"/>
      <c r="G161" s="347"/>
      <c r="H161" s="337"/>
      <c r="I161" s="342"/>
      <c r="J161" s="295"/>
      <c r="K161" s="289"/>
      <c r="L161" s="343"/>
      <c r="M161" s="294"/>
    </row>
    <row r="162" spans="1:13" ht="10.5">
      <c r="A162" s="349"/>
      <c r="B162" s="330"/>
      <c r="C162" s="221"/>
      <c r="D162" s="311"/>
      <c r="E162" s="300"/>
      <c r="F162" s="297"/>
      <c r="G162" s="348"/>
      <c r="H162" s="314"/>
      <c r="I162" s="344"/>
      <c r="J162" s="291"/>
      <c r="K162" s="345"/>
      <c r="L162" s="346"/>
      <c r="M162" s="290"/>
    </row>
    <row r="163" spans="1:13" ht="10.5">
      <c r="A163" s="350"/>
      <c r="B163" s="73"/>
      <c r="C163" s="299"/>
      <c r="D163" s="292"/>
      <c r="E163" s="298"/>
      <c r="F163" s="296"/>
      <c r="G163" s="347"/>
      <c r="H163" s="337"/>
      <c r="I163" s="342"/>
      <c r="J163" s="295"/>
      <c r="K163" s="289"/>
      <c r="L163" s="343"/>
      <c r="M163" s="294"/>
    </row>
    <row r="164" spans="1:13" ht="10.5">
      <c r="A164" s="349"/>
      <c r="B164" s="330"/>
      <c r="C164" s="221"/>
      <c r="D164" s="311"/>
      <c r="E164" s="300"/>
      <c r="F164" s="297"/>
      <c r="G164" s="348"/>
      <c r="H164" s="314"/>
      <c r="I164" s="344"/>
      <c r="J164" s="291"/>
      <c r="K164" s="345"/>
      <c r="L164" s="346"/>
      <c r="M164" s="290"/>
    </row>
    <row r="165" spans="1:13" ht="10.5">
      <c r="A165" s="350"/>
      <c r="B165" s="73"/>
      <c r="C165" s="299"/>
      <c r="D165" s="292"/>
      <c r="E165" s="298"/>
      <c r="F165" s="296"/>
      <c r="G165" s="347"/>
      <c r="H165" s="337"/>
      <c r="I165" s="342"/>
      <c r="J165" s="295"/>
      <c r="K165" s="289"/>
      <c r="L165" s="343"/>
      <c r="M165" s="294"/>
    </row>
    <row r="166" spans="1:13" ht="10.5">
      <c r="A166" s="349"/>
      <c r="B166" s="330"/>
      <c r="C166" s="221"/>
      <c r="D166" s="311"/>
      <c r="E166" s="300"/>
      <c r="F166" s="297"/>
      <c r="G166" s="348"/>
      <c r="H166" s="314"/>
      <c r="I166" s="344"/>
      <c r="J166" s="291"/>
      <c r="K166" s="345"/>
      <c r="L166" s="346"/>
      <c r="M166" s="290"/>
    </row>
    <row r="167" spans="1:13" ht="10.5">
      <c r="A167" s="350"/>
      <c r="B167" s="73"/>
      <c r="C167" s="299"/>
      <c r="D167" s="292"/>
      <c r="E167" s="298"/>
      <c r="F167" s="296"/>
      <c r="G167" s="347"/>
      <c r="H167" s="337"/>
      <c r="I167" s="342"/>
      <c r="J167" s="295"/>
      <c r="K167" s="289"/>
      <c r="L167" s="343"/>
      <c r="M167" s="294"/>
    </row>
    <row r="168" spans="1:13" ht="10.5">
      <c r="A168" s="349"/>
      <c r="B168" s="330"/>
      <c r="C168" s="221"/>
      <c r="D168" s="311"/>
      <c r="E168" s="300"/>
      <c r="F168" s="297"/>
      <c r="G168" s="348"/>
      <c r="H168" s="314"/>
      <c r="I168" s="344"/>
      <c r="J168" s="291"/>
      <c r="K168" s="345"/>
      <c r="L168" s="346"/>
      <c r="M168" s="290"/>
    </row>
    <row r="169" spans="1:13" ht="10.5">
      <c r="A169" s="350"/>
      <c r="B169" s="73"/>
      <c r="C169" s="299"/>
      <c r="D169" s="292"/>
      <c r="E169" s="298"/>
      <c r="F169" s="296"/>
      <c r="G169" s="347"/>
      <c r="H169" s="337"/>
      <c r="I169" s="342"/>
      <c r="J169" s="295"/>
      <c r="K169" s="289"/>
      <c r="L169" s="343"/>
      <c r="M169" s="294"/>
    </row>
    <row r="170" spans="1:13" ht="10.5">
      <c r="A170" s="349"/>
      <c r="B170" s="330"/>
      <c r="C170" s="221"/>
      <c r="D170" s="311"/>
      <c r="E170" s="300"/>
      <c r="F170" s="297"/>
      <c r="G170" s="348"/>
      <c r="H170" s="314"/>
      <c r="I170" s="344"/>
      <c r="J170" s="291"/>
      <c r="K170" s="345"/>
      <c r="L170" s="346"/>
      <c r="M170" s="290"/>
    </row>
    <row r="171" spans="1:13" ht="10.5">
      <c r="A171" s="350"/>
      <c r="B171" s="73"/>
      <c r="C171" s="299"/>
      <c r="D171" s="292"/>
      <c r="E171" s="298"/>
      <c r="F171" s="296"/>
      <c r="G171" s="347"/>
      <c r="H171" s="337"/>
      <c r="I171" s="342"/>
      <c r="J171" s="295"/>
      <c r="K171" s="289"/>
      <c r="L171" s="343"/>
      <c r="M171" s="294"/>
    </row>
    <row r="172" spans="1:13" ht="10.5">
      <c r="A172" s="349"/>
      <c r="B172" s="330"/>
      <c r="C172" s="221"/>
      <c r="D172" s="311"/>
      <c r="E172" s="300"/>
      <c r="F172" s="297"/>
      <c r="G172" s="348"/>
      <c r="H172" s="314"/>
      <c r="I172" s="344"/>
      <c r="J172" s="291"/>
      <c r="K172" s="345"/>
      <c r="L172" s="346"/>
      <c r="M172" s="290"/>
    </row>
    <row r="173" spans="1:13" ht="10.5">
      <c r="A173" s="350"/>
      <c r="B173" s="73"/>
      <c r="C173" s="299"/>
      <c r="D173" s="292"/>
      <c r="E173" s="298"/>
      <c r="F173" s="296"/>
      <c r="G173" s="347"/>
      <c r="H173" s="337"/>
      <c r="I173" s="342"/>
      <c r="J173" s="295"/>
      <c r="K173" s="289"/>
      <c r="L173" s="343"/>
      <c r="M173" s="294"/>
    </row>
    <row r="174" spans="1:13" ht="10.5">
      <c r="A174" s="349"/>
      <c r="B174" s="330"/>
      <c r="C174" s="221"/>
      <c r="D174" s="311"/>
      <c r="E174" s="300"/>
      <c r="F174" s="297"/>
      <c r="G174" s="348"/>
      <c r="H174" s="314"/>
      <c r="I174" s="344"/>
      <c r="J174" s="291"/>
      <c r="K174" s="345"/>
      <c r="L174" s="346"/>
      <c r="M174" s="290"/>
    </row>
    <row r="175" spans="1:13" ht="10.5">
      <c r="A175" s="350"/>
      <c r="B175" s="73"/>
      <c r="C175" s="299"/>
      <c r="D175" s="292"/>
      <c r="E175" s="298"/>
      <c r="F175" s="296"/>
      <c r="G175" s="347"/>
      <c r="H175" s="337"/>
      <c r="I175" s="342"/>
      <c r="J175" s="295"/>
      <c r="K175" s="289"/>
      <c r="L175" s="343"/>
      <c r="M175" s="294"/>
    </row>
    <row r="176" spans="1:13" ht="10.5">
      <c r="A176" s="349"/>
      <c r="B176" s="330"/>
      <c r="C176" s="221"/>
      <c r="D176" s="311"/>
      <c r="E176" s="300"/>
      <c r="F176" s="297"/>
      <c r="G176" s="348"/>
      <c r="H176" s="314"/>
      <c r="I176" s="344"/>
      <c r="J176" s="291"/>
      <c r="K176" s="345"/>
      <c r="L176" s="346"/>
      <c r="M176" s="290"/>
    </row>
    <row r="177" spans="1:13" ht="10.5">
      <c r="A177" s="350"/>
      <c r="B177" s="73"/>
      <c r="C177" s="299"/>
      <c r="D177" s="292"/>
      <c r="E177" s="298"/>
      <c r="F177" s="296"/>
      <c r="G177" s="347"/>
      <c r="H177" s="337"/>
      <c r="I177" s="342"/>
      <c r="J177" s="295"/>
      <c r="K177" s="289"/>
      <c r="L177" s="343"/>
      <c r="M177" s="294"/>
    </row>
    <row r="178" spans="1:13" ht="10.5">
      <c r="A178" s="349"/>
      <c r="B178" s="330"/>
      <c r="C178" s="221"/>
      <c r="D178" s="311"/>
      <c r="E178" s="300"/>
      <c r="F178" s="297"/>
      <c r="G178" s="348"/>
      <c r="H178" s="314"/>
      <c r="I178" s="344"/>
      <c r="J178" s="291"/>
      <c r="K178" s="345"/>
      <c r="L178" s="346"/>
      <c r="M178" s="290"/>
    </row>
    <row r="179" spans="1:13" ht="10.5">
      <c r="A179" s="350"/>
      <c r="B179" s="73"/>
      <c r="C179" s="299"/>
      <c r="D179" s="292"/>
      <c r="E179" s="298"/>
      <c r="F179" s="296"/>
      <c r="G179" s="347"/>
      <c r="H179" s="337"/>
      <c r="I179" s="342"/>
      <c r="J179" s="295"/>
      <c r="K179" s="289"/>
      <c r="L179" s="343"/>
      <c r="M179" s="294"/>
    </row>
    <row r="180" spans="1:13" ht="10.5">
      <c r="A180" s="349"/>
      <c r="B180" s="330"/>
      <c r="C180" s="221"/>
      <c r="D180" s="311"/>
      <c r="E180" s="300"/>
      <c r="F180" s="297"/>
      <c r="G180" s="348"/>
      <c r="H180" s="314"/>
      <c r="I180" s="344"/>
      <c r="J180" s="291"/>
      <c r="K180" s="345"/>
      <c r="L180" s="346"/>
      <c r="M180" s="290"/>
    </row>
    <row r="181" spans="1:13" ht="10.5">
      <c r="A181" s="350"/>
      <c r="B181" s="73"/>
      <c r="C181" s="299"/>
      <c r="D181" s="292"/>
      <c r="E181" s="298"/>
      <c r="F181" s="296"/>
      <c r="G181" s="347"/>
      <c r="H181" s="337"/>
      <c r="I181" s="342"/>
      <c r="J181" s="295"/>
      <c r="K181" s="289"/>
      <c r="L181" s="343"/>
      <c r="M181" s="294"/>
    </row>
    <row r="182" spans="1:13" ht="10.5">
      <c r="A182" s="349"/>
      <c r="B182" s="330"/>
      <c r="C182" s="221"/>
      <c r="D182" s="311"/>
      <c r="E182" s="300"/>
      <c r="F182" s="297"/>
      <c r="G182" s="348"/>
      <c r="H182" s="314"/>
      <c r="I182" s="344"/>
      <c r="J182" s="291"/>
      <c r="K182" s="345"/>
      <c r="L182" s="346"/>
      <c r="M182" s="290"/>
    </row>
    <row r="183" spans="1:13" ht="10.5">
      <c r="A183" s="350"/>
      <c r="B183" s="73"/>
      <c r="C183" s="299"/>
      <c r="D183" s="292"/>
      <c r="E183" s="298"/>
      <c r="F183" s="296"/>
      <c r="G183" s="347"/>
      <c r="H183" s="337"/>
      <c r="I183" s="342"/>
      <c r="J183" s="295"/>
      <c r="K183" s="289"/>
      <c r="L183" s="343"/>
      <c r="M183" s="294"/>
    </row>
    <row r="184" spans="1:13" ht="10.5">
      <c r="A184" s="349"/>
      <c r="B184" s="330"/>
      <c r="C184" s="221"/>
      <c r="D184" s="311"/>
      <c r="E184" s="300"/>
      <c r="F184" s="297"/>
      <c r="G184" s="348"/>
      <c r="H184" s="314"/>
      <c r="I184" s="344"/>
      <c r="J184" s="291"/>
      <c r="K184" s="345"/>
      <c r="L184" s="346"/>
      <c r="M184" s="290"/>
    </row>
    <row r="185" spans="1:13" ht="10.5">
      <c r="A185" s="350"/>
      <c r="B185" s="73"/>
      <c r="C185" s="299"/>
      <c r="D185" s="292"/>
      <c r="E185" s="298"/>
      <c r="F185" s="296"/>
      <c r="G185" s="347"/>
      <c r="H185" s="337"/>
      <c r="I185" s="342"/>
      <c r="J185" s="295"/>
      <c r="K185" s="289"/>
      <c r="L185" s="343"/>
      <c r="M185" s="294"/>
    </row>
    <row r="186" spans="1:13" ht="10.5">
      <c r="A186" s="349"/>
      <c r="B186" s="330"/>
      <c r="C186" s="221"/>
      <c r="D186" s="311"/>
      <c r="E186" s="300"/>
      <c r="F186" s="297"/>
      <c r="G186" s="348"/>
      <c r="H186" s="314"/>
      <c r="I186" s="344"/>
      <c r="J186" s="291"/>
      <c r="K186" s="345"/>
      <c r="L186" s="346"/>
      <c r="M186" s="290"/>
    </row>
    <row r="187" spans="1:13" ht="10.5">
      <c r="A187" s="350"/>
      <c r="B187" s="73"/>
      <c r="C187" s="299"/>
      <c r="D187" s="292"/>
      <c r="E187" s="298"/>
      <c r="F187" s="296"/>
      <c r="G187" s="347"/>
      <c r="H187" s="337"/>
      <c r="I187" s="342"/>
      <c r="J187" s="295"/>
      <c r="K187" s="289"/>
      <c r="L187" s="343"/>
      <c r="M187" s="294"/>
    </row>
    <row r="188" spans="1:13" ht="10.5">
      <c r="A188" s="349"/>
      <c r="B188" s="330"/>
      <c r="C188" s="221"/>
      <c r="D188" s="311"/>
      <c r="E188" s="300"/>
      <c r="F188" s="297"/>
      <c r="G188" s="348"/>
      <c r="H188" s="314"/>
      <c r="I188" s="344"/>
      <c r="J188" s="291"/>
      <c r="K188" s="345"/>
      <c r="L188" s="346"/>
      <c r="M188" s="290"/>
    </row>
    <row r="189" spans="1:13" ht="10.5">
      <c r="A189" s="350"/>
      <c r="B189" s="73"/>
      <c r="C189" s="299"/>
      <c r="D189" s="292"/>
      <c r="E189" s="298"/>
      <c r="F189" s="296"/>
      <c r="G189" s="347"/>
      <c r="H189" s="337"/>
      <c r="I189" s="342"/>
      <c r="J189" s="295"/>
      <c r="K189" s="289"/>
      <c r="L189" s="343"/>
      <c r="M189" s="294"/>
    </row>
    <row r="190" spans="1:13" ht="10.5">
      <c r="A190" s="349"/>
      <c r="B190" s="330"/>
      <c r="C190" s="221"/>
      <c r="D190" s="311"/>
      <c r="E190" s="300"/>
      <c r="F190" s="297"/>
      <c r="G190" s="348"/>
      <c r="H190" s="314"/>
      <c r="I190" s="344"/>
      <c r="J190" s="291"/>
      <c r="K190" s="345"/>
      <c r="L190" s="346"/>
      <c r="M190" s="290"/>
    </row>
    <row r="191" spans="1:13" ht="10.5">
      <c r="A191" s="350"/>
      <c r="B191" s="73"/>
      <c r="C191" s="299"/>
      <c r="D191" s="292"/>
      <c r="E191" s="298"/>
      <c r="F191" s="296"/>
      <c r="G191" s="347"/>
      <c r="H191" s="337"/>
      <c r="I191" s="342"/>
      <c r="J191" s="295"/>
      <c r="K191" s="289"/>
      <c r="L191" s="343"/>
      <c r="M191" s="294"/>
    </row>
    <row r="192" spans="1:13" ht="10.5">
      <c r="A192" s="349"/>
      <c r="B192" s="330"/>
      <c r="C192" s="221"/>
      <c r="D192" s="311"/>
      <c r="E192" s="300"/>
      <c r="F192" s="297"/>
      <c r="G192" s="348"/>
      <c r="H192" s="314"/>
      <c r="I192" s="344"/>
      <c r="J192" s="291"/>
      <c r="K192" s="345"/>
      <c r="L192" s="346"/>
      <c r="M192" s="290"/>
    </row>
    <row r="193" spans="1:13" ht="10.5">
      <c r="A193" s="350"/>
      <c r="B193" s="73"/>
      <c r="C193" s="299"/>
      <c r="D193" s="292"/>
      <c r="E193" s="298"/>
      <c r="F193" s="296"/>
      <c r="G193" s="347"/>
      <c r="H193" s="337"/>
      <c r="I193" s="342"/>
      <c r="J193" s="295"/>
      <c r="K193" s="289"/>
      <c r="L193" s="343"/>
      <c r="M193" s="294"/>
    </row>
    <row r="194" spans="1:13" ht="10.5">
      <c r="A194" s="349"/>
      <c r="B194" s="330"/>
      <c r="C194" s="221"/>
      <c r="D194" s="311"/>
      <c r="E194" s="300"/>
      <c r="F194" s="297"/>
      <c r="G194" s="348"/>
      <c r="H194" s="314"/>
      <c r="I194" s="344"/>
      <c r="J194" s="291"/>
      <c r="K194" s="345"/>
      <c r="L194" s="346"/>
      <c r="M194" s="290"/>
    </row>
    <row r="195" spans="1:13" ht="10.5">
      <c r="A195" s="350"/>
      <c r="B195" s="73"/>
      <c r="C195" s="299"/>
      <c r="D195" s="292"/>
      <c r="E195" s="298"/>
      <c r="F195" s="296"/>
      <c r="G195" s="347"/>
      <c r="H195" s="337"/>
      <c r="I195" s="342"/>
      <c r="J195" s="295"/>
      <c r="K195" s="289"/>
      <c r="L195" s="343"/>
      <c r="M195" s="294"/>
    </row>
    <row r="196" spans="1:13" ht="10.5">
      <c r="A196" s="349"/>
      <c r="B196" s="330"/>
      <c r="C196" s="221"/>
      <c r="D196" s="311"/>
      <c r="E196" s="300"/>
      <c r="F196" s="297"/>
      <c r="G196" s="348"/>
      <c r="H196" s="314"/>
      <c r="I196" s="344"/>
      <c r="J196" s="291"/>
      <c r="K196" s="345"/>
      <c r="L196" s="346"/>
      <c r="M196" s="290"/>
    </row>
    <row r="197" spans="1:13" ht="10.5">
      <c r="A197" s="350"/>
      <c r="B197" s="73"/>
      <c r="C197" s="299"/>
      <c r="D197" s="292"/>
      <c r="E197" s="298"/>
      <c r="F197" s="296"/>
      <c r="G197" s="347"/>
      <c r="H197" s="337"/>
      <c r="I197" s="342"/>
      <c r="J197" s="295"/>
      <c r="K197" s="289"/>
      <c r="L197" s="343"/>
      <c r="M197" s="294"/>
    </row>
    <row r="198" spans="1:13" ht="10.5">
      <c r="A198" s="349"/>
      <c r="B198" s="330"/>
      <c r="C198" s="221"/>
      <c r="D198" s="311"/>
      <c r="E198" s="300"/>
      <c r="F198" s="297"/>
      <c r="G198" s="348"/>
      <c r="H198" s="314"/>
      <c r="I198" s="344"/>
      <c r="J198" s="291"/>
      <c r="K198" s="345"/>
      <c r="L198" s="346"/>
      <c r="M198" s="290"/>
    </row>
    <row r="199" spans="1:13" ht="10.5">
      <c r="A199" s="350"/>
      <c r="B199" s="73"/>
      <c r="C199" s="299"/>
      <c r="D199" s="292"/>
      <c r="E199" s="298"/>
      <c r="F199" s="296"/>
      <c r="G199" s="347"/>
      <c r="H199" s="337"/>
      <c r="I199" s="342"/>
      <c r="J199" s="295"/>
      <c r="K199" s="289"/>
      <c r="L199" s="343"/>
      <c r="M199" s="294"/>
    </row>
    <row r="200" spans="1:13" ht="10.5">
      <c r="A200" s="349"/>
      <c r="B200" s="330"/>
      <c r="C200" s="221"/>
      <c r="D200" s="311"/>
      <c r="E200" s="300"/>
      <c r="F200" s="297"/>
      <c r="G200" s="348"/>
      <c r="H200" s="314"/>
      <c r="I200" s="344"/>
      <c r="J200" s="291"/>
      <c r="K200" s="345"/>
      <c r="L200" s="346"/>
      <c r="M200" s="290"/>
    </row>
    <row r="201" spans="1:13" ht="10.5">
      <c r="A201" s="350"/>
      <c r="B201" s="73"/>
      <c r="C201" s="299"/>
      <c r="D201" s="292"/>
      <c r="E201" s="298"/>
      <c r="F201" s="296"/>
      <c r="G201" s="347"/>
      <c r="H201" s="337"/>
      <c r="I201" s="342"/>
      <c r="J201" s="295"/>
      <c r="K201" s="289"/>
      <c r="L201" s="343"/>
      <c r="M201" s="294"/>
    </row>
    <row r="202" spans="1:13" ht="10.5">
      <c r="A202" s="349"/>
      <c r="B202" s="330"/>
      <c r="C202" s="221"/>
      <c r="D202" s="311"/>
      <c r="E202" s="300"/>
      <c r="F202" s="297"/>
      <c r="G202" s="348"/>
      <c r="H202" s="314"/>
      <c r="I202" s="344"/>
      <c r="J202" s="291"/>
      <c r="K202" s="345"/>
      <c r="L202" s="346"/>
      <c r="M202" s="290"/>
    </row>
    <row r="203" spans="1:13" ht="10.5">
      <c r="A203" s="350"/>
      <c r="B203" s="73"/>
      <c r="C203" s="299"/>
      <c r="D203" s="292"/>
      <c r="E203" s="298"/>
      <c r="F203" s="296"/>
      <c r="G203" s="347"/>
      <c r="H203" s="337"/>
      <c r="I203" s="342"/>
      <c r="J203" s="295"/>
      <c r="K203" s="289"/>
      <c r="L203" s="343"/>
      <c r="M203" s="294"/>
    </row>
    <row r="204" spans="1:13" ht="10.5">
      <c r="A204" s="349"/>
      <c r="B204" s="330"/>
      <c r="C204" s="221"/>
      <c r="D204" s="311"/>
      <c r="E204" s="300"/>
      <c r="F204" s="297"/>
      <c r="G204" s="348"/>
      <c r="H204" s="314"/>
      <c r="I204" s="344"/>
      <c r="J204" s="291"/>
      <c r="K204" s="345"/>
      <c r="L204" s="346"/>
      <c r="M204" s="290"/>
    </row>
    <row r="205" spans="1:13" ht="10.5">
      <c r="A205" s="350"/>
      <c r="B205" s="73"/>
      <c r="C205" s="299"/>
      <c r="D205" s="292"/>
      <c r="E205" s="298"/>
      <c r="F205" s="296"/>
      <c r="G205" s="347"/>
      <c r="H205" s="337"/>
      <c r="I205" s="342"/>
      <c r="J205" s="295"/>
      <c r="K205" s="289"/>
      <c r="L205" s="343"/>
      <c r="M205" s="294"/>
    </row>
    <row r="206" spans="1:13" ht="10.5">
      <c r="A206" s="349"/>
      <c r="B206" s="330"/>
      <c r="C206" s="221"/>
      <c r="D206" s="311"/>
      <c r="E206" s="300"/>
      <c r="F206" s="297"/>
      <c r="G206" s="348"/>
      <c r="H206" s="314"/>
      <c r="I206" s="344"/>
      <c r="J206" s="291"/>
      <c r="K206" s="345"/>
      <c r="L206" s="346"/>
      <c r="M206" s="290"/>
    </row>
    <row r="207" spans="1:13" ht="10.5">
      <c r="A207" s="350"/>
      <c r="B207" s="73"/>
      <c r="C207" s="299"/>
      <c r="D207" s="292"/>
      <c r="E207" s="298"/>
      <c r="F207" s="296"/>
      <c r="G207" s="347"/>
      <c r="H207" s="337"/>
      <c r="I207" s="342"/>
      <c r="J207" s="295"/>
      <c r="K207" s="289"/>
      <c r="L207" s="343"/>
      <c r="M207" s="294"/>
    </row>
    <row r="208" spans="1:13" ht="10.5">
      <c r="A208" s="349"/>
      <c r="B208" s="330"/>
      <c r="C208" s="221"/>
      <c r="D208" s="311"/>
      <c r="E208" s="300"/>
      <c r="F208" s="297"/>
      <c r="G208" s="348"/>
      <c r="H208" s="314"/>
      <c r="I208" s="344"/>
      <c r="J208" s="291"/>
      <c r="K208" s="345"/>
      <c r="L208" s="346"/>
      <c r="M208" s="290"/>
    </row>
    <row r="209" spans="1:13" ht="10.5">
      <c r="A209" s="350"/>
      <c r="B209" s="73"/>
      <c r="C209" s="299"/>
      <c r="D209" s="292"/>
      <c r="E209" s="298"/>
      <c r="F209" s="296"/>
      <c r="G209" s="347"/>
      <c r="H209" s="337"/>
      <c r="I209" s="342"/>
      <c r="J209" s="295"/>
      <c r="K209" s="289"/>
      <c r="L209" s="343"/>
      <c r="M209" s="294"/>
    </row>
    <row r="210" spans="1:13" ht="10.5">
      <c r="A210" s="349"/>
      <c r="B210" s="330"/>
      <c r="C210" s="221"/>
      <c r="D210" s="311"/>
      <c r="E210" s="300"/>
      <c r="F210" s="297"/>
      <c r="G210" s="348"/>
      <c r="H210" s="314"/>
      <c r="I210" s="344"/>
      <c r="J210" s="291"/>
      <c r="K210" s="345"/>
      <c r="L210" s="346"/>
      <c r="M210" s="290"/>
    </row>
    <row r="211" spans="1:13" ht="10.5">
      <c r="A211" s="350"/>
      <c r="B211" s="73"/>
      <c r="C211" s="299"/>
      <c r="D211" s="292"/>
      <c r="E211" s="298"/>
      <c r="F211" s="296"/>
      <c r="G211" s="347"/>
      <c r="H211" s="337"/>
      <c r="I211" s="342"/>
      <c r="J211" s="295"/>
      <c r="K211" s="289"/>
      <c r="L211" s="343"/>
      <c r="M211" s="294"/>
    </row>
    <row r="212" spans="1:13" ht="10.5">
      <c r="A212" s="349"/>
      <c r="B212" s="330"/>
      <c r="C212" s="221"/>
      <c r="D212" s="311"/>
      <c r="E212" s="300"/>
      <c r="F212" s="297"/>
      <c r="G212" s="348"/>
      <c r="H212" s="314"/>
      <c r="I212" s="344"/>
      <c r="J212" s="291"/>
      <c r="K212" s="345"/>
      <c r="L212" s="346"/>
      <c r="M212" s="290"/>
    </row>
    <row r="213" spans="1:13" ht="10.5">
      <c r="A213" s="350"/>
      <c r="B213" s="73"/>
      <c r="C213" s="299"/>
      <c r="D213" s="292"/>
      <c r="E213" s="298"/>
      <c r="F213" s="296"/>
      <c r="G213" s="347"/>
      <c r="H213" s="337"/>
      <c r="I213" s="342"/>
      <c r="J213" s="295"/>
      <c r="K213" s="289"/>
      <c r="L213" s="343"/>
      <c r="M213" s="294"/>
    </row>
    <row r="214" spans="1:13" ht="10.5">
      <c r="A214" s="349"/>
      <c r="B214" s="330"/>
      <c r="C214" s="221"/>
      <c r="D214" s="311"/>
      <c r="E214" s="300"/>
      <c r="F214" s="297"/>
      <c r="G214" s="348"/>
      <c r="H214" s="314"/>
      <c r="I214" s="344"/>
      <c r="J214" s="291"/>
      <c r="K214" s="345"/>
      <c r="L214" s="346"/>
      <c r="M214" s="290"/>
    </row>
    <row r="215" spans="1:13" ht="10.5">
      <c r="A215" s="350"/>
      <c r="B215" s="73"/>
      <c r="C215" s="299"/>
      <c r="D215" s="292"/>
      <c r="E215" s="298"/>
      <c r="F215" s="296"/>
      <c r="G215" s="347"/>
      <c r="H215" s="337"/>
      <c r="I215" s="342"/>
      <c r="J215" s="295"/>
      <c r="K215" s="289"/>
      <c r="L215" s="343"/>
      <c r="M215" s="294"/>
    </row>
    <row r="216" spans="1:13" ht="10.5">
      <c r="A216" s="349"/>
      <c r="B216" s="330"/>
      <c r="C216" s="221"/>
      <c r="D216" s="311"/>
      <c r="E216" s="300"/>
      <c r="F216" s="297"/>
      <c r="G216" s="348"/>
      <c r="H216" s="314"/>
      <c r="I216" s="344"/>
      <c r="J216" s="291"/>
      <c r="K216" s="345"/>
      <c r="L216" s="346"/>
      <c r="M216" s="290"/>
    </row>
    <row r="217" spans="1:13" ht="10.5">
      <c r="A217" s="350"/>
      <c r="B217" s="73"/>
      <c r="C217" s="299"/>
      <c r="D217" s="292"/>
      <c r="E217" s="298"/>
      <c r="F217" s="296"/>
      <c r="G217" s="347"/>
      <c r="H217" s="337"/>
      <c r="I217" s="342"/>
      <c r="J217" s="295"/>
      <c r="K217" s="289"/>
      <c r="L217" s="343"/>
      <c r="M217" s="294"/>
    </row>
    <row r="218" spans="1:13" ht="10.5">
      <c r="A218" s="349"/>
      <c r="B218" s="330"/>
      <c r="C218" s="221"/>
      <c r="D218" s="311"/>
      <c r="E218" s="300"/>
      <c r="F218" s="297"/>
      <c r="G218" s="348"/>
      <c r="H218" s="314"/>
      <c r="I218" s="344"/>
      <c r="J218" s="291"/>
      <c r="K218" s="345"/>
      <c r="L218" s="346"/>
      <c r="M218" s="290"/>
    </row>
    <row r="219" spans="1:13" ht="10.5">
      <c r="A219" s="350"/>
      <c r="B219" s="73"/>
      <c r="C219" s="299"/>
      <c r="D219" s="292"/>
      <c r="E219" s="298"/>
      <c r="F219" s="296"/>
      <c r="G219" s="347"/>
      <c r="H219" s="337"/>
      <c r="I219" s="342"/>
      <c r="J219" s="295"/>
      <c r="K219" s="289"/>
      <c r="L219" s="343"/>
      <c r="M219" s="294"/>
    </row>
    <row r="220" spans="1:13" ht="10.5">
      <c r="A220" s="349"/>
      <c r="B220" s="330"/>
      <c r="C220" s="221"/>
      <c r="D220" s="311"/>
      <c r="E220" s="300"/>
      <c r="F220" s="297"/>
      <c r="G220" s="348"/>
      <c r="H220" s="314"/>
      <c r="I220" s="344"/>
      <c r="J220" s="291"/>
      <c r="K220" s="345"/>
      <c r="L220" s="346"/>
      <c r="M220" s="290"/>
    </row>
    <row r="221" spans="1:13" ht="10.5">
      <c r="A221" s="350"/>
      <c r="B221" s="73"/>
      <c r="C221" s="299"/>
      <c r="D221" s="292"/>
      <c r="E221" s="298"/>
      <c r="F221" s="296"/>
      <c r="G221" s="347"/>
      <c r="H221" s="337"/>
      <c r="I221" s="342"/>
      <c r="J221" s="295"/>
      <c r="K221" s="289"/>
      <c r="L221" s="343"/>
      <c r="M221" s="294"/>
    </row>
    <row r="222" spans="1:13" ht="10.5">
      <c r="A222" s="349"/>
      <c r="B222" s="330"/>
      <c r="C222" s="221"/>
      <c r="D222" s="311"/>
      <c r="E222" s="300"/>
      <c r="F222" s="297"/>
      <c r="G222" s="348"/>
      <c r="H222" s="314"/>
      <c r="I222" s="344"/>
      <c r="J222" s="291"/>
      <c r="K222" s="345"/>
      <c r="L222" s="346"/>
      <c r="M222" s="290"/>
    </row>
    <row r="223" spans="1:13" ht="10.5">
      <c r="A223" s="350"/>
      <c r="B223" s="73"/>
      <c r="C223" s="299"/>
      <c r="D223" s="292"/>
      <c r="E223" s="298"/>
      <c r="F223" s="296"/>
      <c r="G223" s="347"/>
      <c r="H223" s="337"/>
      <c r="I223" s="342"/>
      <c r="J223" s="295"/>
      <c r="K223" s="289"/>
      <c r="L223" s="343"/>
      <c r="M223" s="294"/>
    </row>
    <row r="224" spans="1:13" ht="10.5">
      <c r="A224" s="349"/>
      <c r="B224" s="330"/>
      <c r="C224" s="221"/>
      <c r="D224" s="311"/>
      <c r="E224" s="300"/>
      <c r="F224" s="297"/>
      <c r="G224" s="348"/>
      <c r="H224" s="314"/>
      <c r="I224" s="344"/>
      <c r="J224" s="291"/>
      <c r="K224" s="345"/>
      <c r="L224" s="346"/>
      <c r="M224" s="290"/>
    </row>
    <row r="225" spans="1:13" ht="10.5">
      <c r="A225" s="350"/>
      <c r="B225" s="73"/>
      <c r="C225" s="299"/>
      <c r="D225" s="292"/>
      <c r="E225" s="298"/>
      <c r="F225" s="296"/>
      <c r="G225" s="347"/>
      <c r="H225" s="337"/>
      <c r="I225" s="342"/>
      <c r="J225" s="295"/>
      <c r="K225" s="289"/>
      <c r="L225" s="343"/>
      <c r="M225" s="294"/>
    </row>
    <row r="226" spans="1:13" ht="10.5">
      <c r="A226" s="349"/>
      <c r="B226" s="330"/>
      <c r="C226" s="221"/>
      <c r="D226" s="311"/>
      <c r="E226" s="300"/>
      <c r="F226" s="297"/>
      <c r="G226" s="348"/>
      <c r="H226" s="314"/>
      <c r="I226" s="344"/>
      <c r="J226" s="291"/>
      <c r="K226" s="345"/>
      <c r="L226" s="346"/>
      <c r="M226" s="290"/>
    </row>
    <row r="227" spans="1:13" ht="10.5">
      <c r="A227" s="350"/>
      <c r="B227" s="73"/>
      <c r="C227" s="299"/>
      <c r="D227" s="292"/>
      <c r="E227" s="298"/>
      <c r="F227" s="296"/>
      <c r="G227" s="347"/>
      <c r="H227" s="337"/>
      <c r="I227" s="342"/>
      <c r="J227" s="295"/>
      <c r="K227" s="289"/>
      <c r="L227" s="343"/>
      <c r="M227" s="294"/>
    </row>
    <row r="228" spans="1:13" ht="10.5">
      <c r="A228" s="349"/>
      <c r="B228" s="330"/>
      <c r="C228" s="221"/>
      <c r="D228" s="311"/>
      <c r="E228" s="300"/>
      <c r="F228" s="297"/>
      <c r="G228" s="348"/>
      <c r="H228" s="314"/>
      <c r="I228" s="344"/>
      <c r="J228" s="291"/>
      <c r="K228" s="345"/>
      <c r="L228" s="346"/>
      <c r="M228" s="290"/>
    </row>
    <row r="229" spans="1:13" ht="10.5">
      <c r="A229" s="350"/>
      <c r="B229" s="73"/>
      <c r="C229" s="299"/>
      <c r="D229" s="292"/>
      <c r="E229" s="298"/>
      <c r="F229" s="296"/>
      <c r="G229" s="347"/>
      <c r="H229" s="337"/>
      <c r="I229" s="342"/>
      <c r="J229" s="295"/>
      <c r="K229" s="289"/>
      <c r="L229" s="343"/>
      <c r="M229" s="294"/>
    </row>
    <row r="230" spans="1:13" ht="10.5">
      <c r="A230" s="349"/>
      <c r="B230" s="330"/>
      <c r="C230" s="221"/>
      <c r="D230" s="311"/>
      <c r="E230" s="300"/>
      <c r="F230" s="297"/>
      <c r="G230" s="348"/>
      <c r="H230" s="314"/>
      <c r="I230" s="344"/>
      <c r="J230" s="291"/>
      <c r="K230" s="345"/>
      <c r="L230" s="346"/>
      <c r="M230" s="290"/>
    </row>
    <row r="231" spans="1:13" ht="10.5">
      <c r="A231" s="350"/>
      <c r="B231" s="73"/>
      <c r="C231" s="299"/>
      <c r="D231" s="292"/>
      <c r="E231" s="298"/>
      <c r="F231" s="296"/>
      <c r="G231" s="347"/>
      <c r="H231" s="337"/>
      <c r="I231" s="342"/>
      <c r="J231" s="295"/>
      <c r="K231" s="289"/>
      <c r="L231" s="343"/>
      <c r="M231" s="294"/>
    </row>
    <row r="232" spans="1:13" ht="10.5">
      <c r="A232" s="349"/>
      <c r="B232" s="330"/>
      <c r="C232" s="221"/>
      <c r="D232" s="311"/>
      <c r="E232" s="300"/>
      <c r="F232" s="297"/>
      <c r="G232" s="348"/>
      <c r="H232" s="314"/>
      <c r="I232" s="344"/>
      <c r="J232" s="291"/>
      <c r="K232" s="345"/>
      <c r="L232" s="346"/>
      <c r="M232" s="290"/>
    </row>
    <row r="233" spans="1:13" ht="10.5">
      <c r="A233" s="350"/>
      <c r="B233" s="73"/>
      <c r="C233" s="299"/>
      <c r="D233" s="292"/>
      <c r="E233" s="298"/>
      <c r="F233" s="296"/>
      <c r="G233" s="347"/>
      <c r="H233" s="337"/>
      <c r="I233" s="342"/>
      <c r="J233" s="295"/>
      <c r="K233" s="289"/>
      <c r="L233" s="343"/>
      <c r="M233" s="294"/>
    </row>
    <row r="234" spans="1:13" ht="10.5">
      <c r="A234" s="349"/>
      <c r="B234" s="330"/>
      <c r="C234" s="221"/>
      <c r="D234" s="311"/>
      <c r="E234" s="300"/>
      <c r="F234" s="297"/>
      <c r="G234" s="348"/>
      <c r="H234" s="314"/>
      <c r="I234" s="344"/>
      <c r="J234" s="291"/>
      <c r="K234" s="345"/>
      <c r="L234" s="346"/>
      <c r="M234" s="290"/>
    </row>
    <row r="235" spans="1:13" ht="10.5">
      <c r="A235" s="350"/>
      <c r="B235" s="73"/>
      <c r="C235" s="299"/>
      <c r="D235" s="292"/>
      <c r="E235" s="298"/>
      <c r="F235" s="296"/>
      <c r="G235" s="347"/>
      <c r="H235" s="337"/>
      <c r="I235" s="342"/>
      <c r="J235" s="295"/>
      <c r="K235" s="289"/>
      <c r="L235" s="343"/>
      <c r="M235" s="294"/>
    </row>
    <row r="236" spans="1:13" ht="10.5">
      <c r="A236" s="349"/>
      <c r="B236" s="330"/>
      <c r="C236" s="221"/>
      <c r="D236" s="311"/>
      <c r="E236" s="300"/>
      <c r="F236" s="297"/>
      <c r="G236" s="348"/>
      <c r="H236" s="314"/>
      <c r="I236" s="344"/>
      <c r="J236" s="291"/>
      <c r="K236" s="345"/>
      <c r="L236" s="346"/>
      <c r="M236" s="290"/>
    </row>
    <row r="237" spans="1:13" ht="10.5">
      <c r="A237" s="350"/>
      <c r="B237" s="73"/>
      <c r="C237" s="299"/>
      <c r="D237" s="292"/>
      <c r="E237" s="298"/>
      <c r="F237" s="296"/>
      <c r="G237" s="347"/>
      <c r="H237" s="337"/>
      <c r="I237" s="342"/>
      <c r="J237" s="295"/>
      <c r="K237" s="289"/>
      <c r="L237" s="343"/>
      <c r="M237" s="294"/>
    </row>
    <row r="238" spans="1:13" ht="10.5">
      <c r="A238" s="349"/>
      <c r="B238" s="330"/>
      <c r="C238" s="221"/>
      <c r="D238" s="311"/>
      <c r="E238" s="300"/>
      <c r="F238" s="297"/>
      <c r="G238" s="348"/>
      <c r="H238" s="314"/>
      <c r="I238" s="344"/>
      <c r="J238" s="291"/>
      <c r="K238" s="345"/>
      <c r="L238" s="346"/>
      <c r="M238" s="290"/>
    </row>
    <row r="239" spans="1:13" ht="10.5">
      <c r="A239" s="350"/>
      <c r="B239" s="73"/>
      <c r="C239" s="299"/>
      <c r="D239" s="292"/>
      <c r="E239" s="298"/>
      <c r="F239" s="296"/>
      <c r="G239" s="347"/>
      <c r="H239" s="337"/>
      <c r="I239" s="342"/>
      <c r="J239" s="295"/>
      <c r="K239" s="289"/>
      <c r="L239" s="343"/>
      <c r="M239" s="294"/>
    </row>
    <row r="240" spans="1:13" ht="10.5">
      <c r="A240" s="349"/>
      <c r="B240" s="330"/>
      <c r="C240" s="221"/>
      <c r="D240" s="311"/>
      <c r="E240" s="300"/>
      <c r="F240" s="297"/>
      <c r="G240" s="348"/>
      <c r="H240" s="314"/>
      <c r="I240" s="344"/>
      <c r="J240" s="291"/>
      <c r="K240" s="345"/>
      <c r="L240" s="346"/>
      <c r="M240" s="290"/>
    </row>
    <row r="241" spans="1:13" ht="10.5">
      <c r="A241" s="350"/>
      <c r="B241" s="73"/>
      <c r="C241" s="299"/>
      <c r="D241" s="292"/>
      <c r="E241" s="298"/>
      <c r="F241" s="296"/>
      <c r="G241" s="347"/>
      <c r="H241" s="337"/>
      <c r="I241" s="342"/>
      <c r="J241" s="295"/>
      <c r="K241" s="289"/>
      <c r="L241" s="343"/>
      <c r="M241" s="294"/>
    </row>
    <row r="242" spans="1:13" ht="10.5">
      <c r="A242" s="349"/>
      <c r="B242" s="330"/>
      <c r="C242" s="221"/>
      <c r="D242" s="311"/>
      <c r="E242" s="300"/>
      <c r="F242" s="297"/>
      <c r="G242" s="348"/>
      <c r="H242" s="314"/>
      <c r="I242" s="344"/>
      <c r="J242" s="291"/>
      <c r="K242" s="345"/>
      <c r="L242" s="346"/>
      <c r="M242" s="290"/>
    </row>
    <row r="243" spans="1:13" ht="10.5">
      <c r="A243" s="350"/>
      <c r="B243" s="73"/>
      <c r="C243" s="299"/>
      <c r="D243" s="292"/>
      <c r="E243" s="298"/>
      <c r="F243" s="296"/>
      <c r="G243" s="347"/>
      <c r="H243" s="337"/>
      <c r="I243" s="342"/>
      <c r="J243" s="295"/>
      <c r="K243" s="289"/>
      <c r="L243" s="343"/>
      <c r="M243" s="294"/>
    </row>
    <row r="244" spans="1:13" ht="10.5">
      <c r="A244" s="349"/>
      <c r="B244" s="330"/>
      <c r="C244" s="221"/>
      <c r="D244" s="311"/>
      <c r="E244" s="300"/>
      <c r="F244" s="297"/>
      <c r="G244" s="348"/>
      <c r="H244" s="314"/>
      <c r="I244" s="344"/>
      <c r="J244" s="291"/>
      <c r="K244" s="345"/>
      <c r="L244" s="346"/>
      <c r="M244" s="290"/>
    </row>
    <row r="245" spans="1:13" ht="10.5">
      <c r="A245" s="350"/>
      <c r="B245" s="73"/>
      <c r="C245" s="299"/>
      <c r="D245" s="292"/>
      <c r="E245" s="298"/>
      <c r="F245" s="296"/>
      <c r="G245" s="347"/>
      <c r="H245" s="337"/>
      <c r="I245" s="342"/>
      <c r="J245" s="295"/>
      <c r="K245" s="289"/>
      <c r="L245" s="343"/>
      <c r="M245" s="294"/>
    </row>
    <row r="246" spans="1:13" ht="10.5">
      <c r="A246" s="349"/>
      <c r="B246" s="330"/>
      <c r="C246" s="221"/>
      <c r="D246" s="311"/>
      <c r="E246" s="300"/>
      <c r="F246" s="297"/>
      <c r="G246" s="348"/>
      <c r="H246" s="314"/>
      <c r="I246" s="344"/>
      <c r="J246" s="291"/>
      <c r="K246" s="345"/>
      <c r="L246" s="346"/>
      <c r="M246" s="290"/>
    </row>
    <row r="247" spans="1:13" ht="10.5">
      <c r="A247" s="350"/>
      <c r="B247" s="73"/>
      <c r="C247" s="299"/>
      <c r="D247" s="292"/>
      <c r="E247" s="298"/>
      <c r="F247" s="296"/>
      <c r="G247" s="347"/>
      <c r="H247" s="337"/>
      <c r="I247" s="342"/>
      <c r="J247" s="295"/>
      <c r="K247" s="289"/>
      <c r="L247" s="343"/>
      <c r="M247" s="294"/>
    </row>
    <row r="248" spans="1:13" ht="10.5">
      <c r="A248" s="349"/>
      <c r="B248" s="330"/>
      <c r="C248" s="221"/>
      <c r="D248" s="311"/>
      <c r="E248" s="300"/>
      <c r="F248" s="297"/>
      <c r="G248" s="348"/>
      <c r="H248" s="314"/>
      <c r="I248" s="344"/>
      <c r="J248" s="291"/>
      <c r="K248" s="345"/>
      <c r="L248" s="346"/>
      <c r="M248" s="290"/>
    </row>
    <row r="249" spans="1:13" ht="10.5">
      <c r="A249" s="350"/>
      <c r="B249" s="73"/>
      <c r="C249" s="299"/>
      <c r="D249" s="292"/>
      <c r="E249" s="298"/>
      <c r="F249" s="296"/>
      <c r="G249" s="347"/>
      <c r="H249" s="337"/>
      <c r="I249" s="342"/>
      <c r="J249" s="295"/>
      <c r="K249" s="289"/>
      <c r="L249" s="343"/>
      <c r="M249" s="294"/>
    </row>
    <row r="250" spans="1:13" ht="10.5">
      <c r="A250" s="349"/>
      <c r="B250" s="330"/>
      <c r="C250" s="221"/>
      <c r="D250" s="311"/>
      <c r="E250" s="300"/>
      <c r="F250" s="297"/>
      <c r="G250" s="348"/>
      <c r="H250" s="314"/>
      <c r="I250" s="344"/>
      <c r="J250" s="291"/>
      <c r="K250" s="345"/>
      <c r="L250" s="346"/>
      <c r="M250" s="290"/>
    </row>
    <row r="251" spans="1:13" ht="10.5">
      <c r="A251" s="350"/>
      <c r="B251" s="73"/>
      <c r="C251" s="299"/>
      <c r="D251" s="292"/>
      <c r="E251" s="298"/>
      <c r="F251" s="296"/>
      <c r="G251" s="347"/>
      <c r="H251" s="337"/>
      <c r="I251" s="342"/>
      <c r="J251" s="295"/>
      <c r="K251" s="289"/>
      <c r="L251" s="343"/>
      <c r="M251" s="294"/>
    </row>
    <row r="252" spans="1:13" ht="10.5">
      <c r="A252" s="349"/>
      <c r="B252" s="330"/>
      <c r="C252" s="221"/>
      <c r="D252" s="311"/>
      <c r="E252" s="300"/>
      <c r="F252" s="297"/>
      <c r="G252" s="348"/>
      <c r="H252" s="314"/>
      <c r="I252" s="344"/>
      <c r="J252" s="291"/>
      <c r="K252" s="345"/>
      <c r="L252" s="346"/>
      <c r="M252" s="290"/>
    </row>
    <row r="253" spans="1:13" ht="10.5">
      <c r="A253" s="350"/>
      <c r="B253" s="73"/>
      <c r="C253" s="299"/>
      <c r="D253" s="292"/>
      <c r="E253" s="298"/>
      <c r="F253" s="296"/>
      <c r="G253" s="347"/>
      <c r="H253" s="337"/>
      <c r="I253" s="342"/>
      <c r="J253" s="295"/>
      <c r="K253" s="289"/>
      <c r="L253" s="343"/>
      <c r="M253" s="294"/>
    </row>
    <row r="254" spans="1:13" ht="10.5">
      <c r="A254" s="349"/>
      <c r="B254" s="330"/>
      <c r="C254" s="221"/>
      <c r="D254" s="311"/>
      <c r="E254" s="300"/>
      <c r="F254" s="297"/>
      <c r="G254" s="348"/>
      <c r="H254" s="314"/>
      <c r="I254" s="344"/>
      <c r="J254" s="291"/>
      <c r="K254" s="345"/>
      <c r="L254" s="346"/>
      <c r="M254" s="290"/>
    </row>
    <row r="255" spans="1:13" ht="10.5">
      <c r="A255" s="350"/>
      <c r="B255" s="73"/>
      <c r="C255" s="299"/>
      <c r="D255" s="292"/>
      <c r="E255" s="298"/>
      <c r="F255" s="296"/>
      <c r="G255" s="347"/>
      <c r="H255" s="337"/>
      <c r="I255" s="342"/>
      <c r="J255" s="295"/>
      <c r="K255" s="289"/>
      <c r="L255" s="343"/>
      <c r="M255" s="294"/>
    </row>
    <row r="256" spans="1:13" ht="10.5">
      <c r="A256" s="349"/>
      <c r="B256" s="330"/>
      <c r="C256" s="221"/>
      <c r="D256" s="311"/>
      <c r="E256" s="300"/>
      <c r="F256" s="297"/>
      <c r="G256" s="348"/>
      <c r="H256" s="314"/>
      <c r="I256" s="344"/>
      <c r="J256" s="291"/>
      <c r="K256" s="345"/>
      <c r="L256" s="346"/>
      <c r="M256" s="290"/>
    </row>
    <row r="257" spans="1:13" ht="10.5">
      <c r="A257" s="350"/>
      <c r="B257" s="73"/>
      <c r="C257" s="299"/>
      <c r="D257" s="292"/>
      <c r="E257" s="298"/>
      <c r="F257" s="296"/>
      <c r="G257" s="347"/>
      <c r="H257" s="337"/>
      <c r="I257" s="342"/>
      <c r="J257" s="295"/>
      <c r="K257" s="289"/>
      <c r="L257" s="343"/>
      <c r="M257" s="294"/>
    </row>
    <row r="258" spans="1:13" ht="10.5">
      <c r="A258" s="349"/>
      <c r="B258" s="330"/>
      <c r="C258" s="221"/>
      <c r="D258" s="311"/>
      <c r="E258" s="300"/>
      <c r="F258" s="297"/>
      <c r="G258" s="348"/>
      <c r="H258" s="314"/>
      <c r="I258" s="344"/>
      <c r="J258" s="291"/>
      <c r="K258" s="345"/>
      <c r="L258" s="346"/>
      <c r="M258" s="290"/>
    </row>
    <row r="259" spans="1:13" ht="10.5">
      <c r="A259" s="350"/>
      <c r="B259" s="73"/>
      <c r="C259" s="299"/>
      <c r="D259" s="292"/>
      <c r="E259" s="298"/>
      <c r="F259" s="296"/>
      <c r="G259" s="347"/>
      <c r="H259" s="337"/>
      <c r="I259" s="342"/>
      <c r="J259" s="295"/>
      <c r="K259" s="289"/>
      <c r="L259" s="343"/>
      <c r="M259" s="294"/>
    </row>
    <row r="260" spans="1:13" ht="10.5">
      <c r="A260" s="349"/>
      <c r="B260" s="330"/>
      <c r="C260" s="221"/>
      <c r="D260" s="311"/>
      <c r="E260" s="300"/>
      <c r="F260" s="297"/>
      <c r="G260" s="348"/>
      <c r="H260" s="314"/>
      <c r="I260" s="344"/>
      <c r="J260" s="291"/>
      <c r="K260" s="345"/>
      <c r="L260" s="346"/>
      <c r="M260" s="290"/>
    </row>
    <row r="261" spans="1:13" ht="10.5">
      <c r="A261" s="350"/>
      <c r="B261" s="73"/>
      <c r="C261" s="299"/>
      <c r="D261" s="292"/>
      <c r="E261" s="298"/>
      <c r="F261" s="296"/>
      <c r="G261" s="347"/>
      <c r="H261" s="337"/>
      <c r="I261" s="342"/>
      <c r="J261" s="295"/>
      <c r="K261" s="289"/>
      <c r="L261" s="343"/>
      <c r="M261" s="294"/>
    </row>
    <row r="262" spans="1:13" ht="10.5">
      <c r="A262" s="349"/>
      <c r="B262" s="330"/>
      <c r="C262" s="221"/>
      <c r="D262" s="311"/>
      <c r="E262" s="300"/>
      <c r="F262" s="297"/>
      <c r="G262" s="348"/>
      <c r="H262" s="314"/>
      <c r="I262" s="344"/>
      <c r="J262" s="291"/>
      <c r="K262" s="345"/>
      <c r="L262" s="346"/>
      <c r="M262" s="290"/>
    </row>
    <row r="263" spans="1:13" ht="10.5">
      <c r="A263" s="350"/>
      <c r="B263" s="73"/>
      <c r="C263" s="299"/>
      <c r="D263" s="292"/>
      <c r="E263" s="298"/>
      <c r="F263" s="296"/>
      <c r="G263" s="347"/>
      <c r="H263" s="337"/>
      <c r="I263" s="342"/>
      <c r="J263" s="295"/>
      <c r="K263" s="289"/>
      <c r="L263" s="343"/>
      <c r="M263" s="294"/>
    </row>
    <row r="264" spans="1:13" ht="10.5">
      <c r="A264" s="349"/>
      <c r="B264" s="330"/>
      <c r="C264" s="221"/>
      <c r="D264" s="311"/>
      <c r="E264" s="300"/>
      <c r="F264" s="297"/>
      <c r="G264" s="348"/>
      <c r="H264" s="314"/>
      <c r="I264" s="344"/>
      <c r="J264" s="291"/>
      <c r="K264" s="345"/>
      <c r="L264" s="346"/>
      <c r="M264" s="290"/>
    </row>
    <row r="265" spans="1:13" ht="10.5">
      <c r="A265" s="350"/>
      <c r="B265" s="73"/>
      <c r="C265" s="299"/>
      <c r="D265" s="292"/>
      <c r="E265" s="298"/>
      <c r="F265" s="296"/>
      <c r="G265" s="347"/>
      <c r="H265" s="337"/>
      <c r="I265" s="342"/>
      <c r="J265" s="295"/>
      <c r="K265" s="289"/>
      <c r="L265" s="343"/>
      <c r="M265" s="294"/>
    </row>
    <row r="266" spans="1:13" ht="10.5">
      <c r="A266" s="349"/>
      <c r="B266" s="330"/>
      <c r="C266" s="221"/>
      <c r="D266" s="311"/>
      <c r="E266" s="300"/>
      <c r="F266" s="297"/>
      <c r="G266" s="348"/>
      <c r="H266" s="314"/>
      <c r="I266" s="344"/>
      <c r="J266" s="291"/>
      <c r="K266" s="345"/>
      <c r="L266" s="346"/>
      <c r="M266" s="290"/>
    </row>
    <row r="267" spans="1:13" ht="10.5">
      <c r="A267" s="350"/>
      <c r="B267" s="73"/>
      <c r="C267" s="299"/>
      <c r="D267" s="292"/>
      <c r="E267" s="298"/>
      <c r="F267" s="296"/>
      <c r="G267" s="347"/>
      <c r="H267" s="337"/>
      <c r="I267" s="342"/>
      <c r="J267" s="295"/>
      <c r="K267" s="289"/>
      <c r="L267" s="343"/>
      <c r="M267" s="294"/>
    </row>
    <row r="268" spans="1:13" ht="10.5">
      <c r="A268" s="349"/>
      <c r="B268" s="330"/>
      <c r="C268" s="221"/>
      <c r="D268" s="311"/>
      <c r="E268" s="300"/>
      <c r="F268" s="297"/>
      <c r="G268" s="348"/>
      <c r="H268" s="314"/>
      <c r="I268" s="344"/>
      <c r="J268" s="291"/>
      <c r="K268" s="345"/>
      <c r="L268" s="346"/>
      <c r="M268" s="290"/>
    </row>
    <row r="269" spans="1:13" ht="10.5">
      <c r="A269" s="350"/>
      <c r="B269" s="73"/>
      <c r="C269" s="299"/>
      <c r="D269" s="292"/>
      <c r="E269" s="298"/>
      <c r="F269" s="296"/>
      <c r="G269" s="347"/>
      <c r="H269" s="337"/>
      <c r="I269" s="342"/>
      <c r="J269" s="295"/>
      <c r="K269" s="289"/>
      <c r="L269" s="343"/>
      <c r="M269" s="294"/>
    </row>
    <row r="270" spans="1:13" ht="10.5">
      <c r="A270" s="349"/>
      <c r="B270" s="330"/>
      <c r="C270" s="221"/>
      <c r="D270" s="311"/>
      <c r="E270" s="300"/>
      <c r="F270" s="297"/>
      <c r="G270" s="348"/>
      <c r="H270" s="314"/>
      <c r="I270" s="344"/>
      <c r="J270" s="291"/>
      <c r="K270" s="345"/>
      <c r="L270" s="346"/>
      <c r="M270" s="290"/>
    </row>
    <row r="271" spans="1:13" ht="10.5">
      <c r="A271" s="350"/>
      <c r="B271" s="73"/>
      <c r="C271" s="299"/>
      <c r="D271" s="292"/>
      <c r="E271" s="298"/>
      <c r="F271" s="296"/>
      <c r="G271" s="347"/>
      <c r="H271" s="337"/>
      <c r="I271" s="342"/>
      <c r="J271" s="295"/>
      <c r="K271" s="289"/>
      <c r="L271" s="343"/>
      <c r="M271" s="294"/>
    </row>
    <row r="272" spans="1:13" ht="10.5">
      <c r="A272" s="349"/>
      <c r="B272" s="330"/>
      <c r="C272" s="221"/>
      <c r="D272" s="311"/>
      <c r="E272" s="300"/>
      <c r="F272" s="297"/>
      <c r="G272" s="348"/>
      <c r="H272" s="314"/>
      <c r="I272" s="344"/>
      <c r="J272" s="291"/>
      <c r="K272" s="345"/>
      <c r="L272" s="346"/>
      <c r="M272" s="290"/>
    </row>
  </sheetData>
  <sheetProtection/>
  <autoFilter ref="A2:I381"/>
  <mergeCells count="9">
    <mergeCell ref="G3:G4"/>
    <mergeCell ref="H3:H4"/>
    <mergeCell ref="I3:M3"/>
    <mergeCell ref="A3:A4"/>
    <mergeCell ref="B3:B4"/>
    <mergeCell ref="C3:C4"/>
    <mergeCell ref="D3:D4"/>
    <mergeCell ref="E3:E4"/>
    <mergeCell ref="F3:F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portrait" paperSize="9" scale="63" r:id="rId4"/>
  <headerFooter>
    <oddHeader>&amp;C&amp;10* * *　参考数量　工事費内訳　* * *</oddHeader>
    <oddFooter>&amp;R参考数量　工事費内訳　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7030A0"/>
    <pageSetUpPr fitToPage="1"/>
  </sheetPr>
  <dimension ref="A2:M1577"/>
  <sheetViews>
    <sheetView view="pageBreakPreview" zoomScaleSheetLayoutView="100" zoomScalePageLayoutView="0" workbookViewId="0" topLeftCell="A7">
      <selection activeCell="K14" sqref="K14"/>
    </sheetView>
  </sheetViews>
  <sheetFormatPr defaultColWidth="9.140625" defaultRowHeight="15"/>
  <cols>
    <col min="1" max="1" width="7.00390625" style="233" customWidth="1"/>
    <col min="2" max="3" width="25.00390625" style="109" customWidth="1"/>
    <col min="4" max="4" width="4.421875" style="109" customWidth="1"/>
    <col min="5" max="5" width="7.421875" style="258" customWidth="1"/>
    <col min="6" max="7" width="10.421875" style="250" customWidth="1"/>
    <col min="8" max="8" width="9.140625" style="109" customWidth="1"/>
    <col min="9" max="9" width="4.421875" style="109" customWidth="1"/>
    <col min="10" max="10" width="7.421875" style="109" customWidth="1"/>
    <col min="11" max="12" width="10.421875" style="109" customWidth="1"/>
    <col min="13" max="13" width="9.140625" style="109" customWidth="1"/>
    <col min="14" max="16384" width="9.00390625" style="109" customWidth="1"/>
  </cols>
  <sheetData>
    <row r="2" spans="1:13" ht="10.5">
      <c r="A2" s="109" t="str">
        <f>"工事名："&amp;'下見積書表紙'!E13&amp;"（共通仮設費）"</f>
        <v>工事名：神戸中央郵便局静止形電源設備模様替工事（共通仮設費）</v>
      </c>
      <c r="E2" s="109"/>
      <c r="F2" s="254"/>
      <c r="G2" s="254"/>
      <c r="I2" s="551" t="s">
        <v>334</v>
      </c>
      <c r="J2" s="552"/>
      <c r="K2" s="552"/>
      <c r="L2" s="552"/>
      <c r="M2" s="553"/>
    </row>
    <row r="3" spans="1:13" s="156" customFormat="1" ht="21" customHeight="1">
      <c r="A3" s="256"/>
      <c r="B3" s="251" t="s">
        <v>94</v>
      </c>
      <c r="C3" s="157" t="s">
        <v>95</v>
      </c>
      <c r="D3" s="157" t="s">
        <v>84</v>
      </c>
      <c r="E3" s="257" t="s">
        <v>117</v>
      </c>
      <c r="F3" s="252" t="s">
        <v>96</v>
      </c>
      <c r="G3" s="331" t="s">
        <v>97</v>
      </c>
      <c r="H3" s="335" t="s">
        <v>332</v>
      </c>
      <c r="I3" s="336" t="s">
        <v>84</v>
      </c>
      <c r="J3" s="287" t="s">
        <v>85</v>
      </c>
      <c r="K3" s="287" t="s">
        <v>335</v>
      </c>
      <c r="L3" s="287" t="s">
        <v>86</v>
      </c>
      <c r="M3" s="288" t="s">
        <v>332</v>
      </c>
    </row>
    <row r="4" spans="1:13" s="255" customFormat="1" ht="21" customHeight="1">
      <c r="A4" s="446" t="s">
        <v>21</v>
      </c>
      <c r="B4" s="447"/>
      <c r="C4" s="448"/>
      <c r="D4" s="448"/>
      <c r="E4" s="449"/>
      <c r="F4" s="450"/>
      <c r="G4" s="451"/>
      <c r="H4" s="452"/>
      <c r="I4" s="453"/>
      <c r="J4" s="454"/>
      <c r="K4" s="454"/>
      <c r="L4" s="455"/>
      <c r="M4" s="456"/>
    </row>
    <row r="5" spans="1:13" s="398" customFormat="1" ht="21" customHeight="1">
      <c r="A5" s="457" t="s">
        <v>315</v>
      </c>
      <c r="B5" s="397"/>
      <c r="C5" s="458"/>
      <c r="D5" s="458"/>
      <c r="E5" s="459"/>
      <c r="F5" s="460"/>
      <c r="G5" s="461"/>
      <c r="I5" s="462"/>
      <c r="J5" s="463"/>
      <c r="K5" s="463"/>
      <c r="L5" s="464"/>
      <c r="M5" s="465"/>
    </row>
    <row r="6" spans="1:13" s="398" customFormat="1" ht="21" customHeight="1">
      <c r="A6" s="466"/>
      <c r="B6" s="397" t="s">
        <v>122</v>
      </c>
      <c r="C6" s="458"/>
      <c r="D6" s="458" t="s">
        <v>74</v>
      </c>
      <c r="E6" s="459">
        <v>1</v>
      </c>
      <c r="F6" s="470"/>
      <c r="G6" s="467">
        <f>L6</f>
        <v>0</v>
      </c>
      <c r="I6" s="462" t="s">
        <v>362</v>
      </c>
      <c r="J6" s="468"/>
      <c r="K6" s="469"/>
      <c r="L6" s="464">
        <f>ROUNDDOWN(J6*K6,0)</f>
        <v>0</v>
      </c>
      <c r="M6" s="465"/>
    </row>
    <row r="7" spans="1:13" s="398" customFormat="1" ht="21" customHeight="1">
      <c r="A7" s="466"/>
      <c r="B7" s="525" t="s">
        <v>389</v>
      </c>
      <c r="C7" s="458" t="s">
        <v>331</v>
      </c>
      <c r="D7" s="458" t="s">
        <v>74</v>
      </c>
      <c r="E7" s="459">
        <v>1</v>
      </c>
      <c r="F7" s="460"/>
      <c r="G7" s="467">
        <f>L7</f>
        <v>0</v>
      </c>
      <c r="I7" s="462" t="s">
        <v>347</v>
      </c>
      <c r="J7" s="468"/>
      <c r="K7" s="469"/>
      <c r="L7" s="464">
        <f>ROUNDDOWN(J7*K7,0)</f>
        <v>0</v>
      </c>
      <c r="M7" s="465"/>
    </row>
    <row r="8" spans="1:13" s="398" customFormat="1" ht="21" customHeight="1">
      <c r="A8" s="466"/>
      <c r="B8" s="525" t="s">
        <v>389</v>
      </c>
      <c r="C8" s="458" t="s">
        <v>333</v>
      </c>
      <c r="D8" s="458" t="s">
        <v>74</v>
      </c>
      <c r="E8" s="459">
        <v>1</v>
      </c>
      <c r="F8" s="460"/>
      <c r="G8" s="467">
        <f>L8</f>
        <v>0</v>
      </c>
      <c r="I8" s="462" t="s">
        <v>347</v>
      </c>
      <c r="J8" s="468"/>
      <c r="K8" s="469"/>
      <c r="L8" s="464">
        <f>ROUNDDOWN(J8*K8,0)</f>
        <v>0</v>
      </c>
      <c r="M8" s="465"/>
    </row>
    <row r="9" spans="1:13" s="398" customFormat="1" ht="21" customHeight="1">
      <c r="A9" s="471"/>
      <c r="B9" s="472"/>
      <c r="C9" s="473"/>
      <c r="D9" s="473"/>
      <c r="E9" s="474"/>
      <c r="F9" s="475" t="s">
        <v>316</v>
      </c>
      <c r="G9" s="476">
        <f>SUBTOTAL(9,G6:G8)</f>
        <v>0</v>
      </c>
      <c r="H9" s="477"/>
      <c r="I9" s="478"/>
      <c r="J9" s="474"/>
      <c r="K9" s="475" t="s">
        <v>316</v>
      </c>
      <c r="L9" s="476">
        <f>SUBTOTAL(9,L6:L8)</f>
        <v>0</v>
      </c>
      <c r="M9" s="479"/>
    </row>
    <row r="10" spans="1:13" s="398" customFormat="1" ht="21" customHeight="1">
      <c r="A10" s="457" t="s">
        <v>317</v>
      </c>
      <c r="B10" s="397"/>
      <c r="C10" s="458"/>
      <c r="D10" s="458"/>
      <c r="E10" s="459"/>
      <c r="F10" s="460"/>
      <c r="G10" s="461"/>
      <c r="I10" s="466"/>
      <c r="M10" s="480"/>
    </row>
    <row r="11" spans="1:13" s="398" customFormat="1" ht="21" customHeight="1">
      <c r="A11" s="466"/>
      <c r="B11" s="397" t="s">
        <v>119</v>
      </c>
      <c r="C11" s="458"/>
      <c r="D11" s="458" t="s">
        <v>74</v>
      </c>
      <c r="E11" s="459">
        <v>1</v>
      </c>
      <c r="F11" s="460"/>
      <c r="G11" s="467">
        <f>L11</f>
        <v>0</v>
      </c>
      <c r="I11" s="462" t="s">
        <v>347</v>
      </c>
      <c r="J11" s="468"/>
      <c r="K11" s="469"/>
      <c r="L11" s="464">
        <f>ROUNDDOWN(J11*K11,0)</f>
        <v>0</v>
      </c>
      <c r="M11" s="465"/>
    </row>
    <row r="12" spans="1:13" s="398" customFormat="1" ht="21" customHeight="1">
      <c r="A12" s="466"/>
      <c r="B12" s="397" t="s">
        <v>120</v>
      </c>
      <c r="C12" s="458" t="s">
        <v>318</v>
      </c>
      <c r="D12" s="458" t="s">
        <v>74</v>
      </c>
      <c r="E12" s="459">
        <v>1</v>
      </c>
      <c r="F12" s="460"/>
      <c r="G12" s="467">
        <f>L12</f>
        <v>0</v>
      </c>
      <c r="I12" s="462" t="s">
        <v>347</v>
      </c>
      <c r="J12" s="468"/>
      <c r="K12" s="469"/>
      <c r="L12" s="464">
        <f>ROUNDDOWN(J12*K12,0)</f>
        <v>0</v>
      </c>
      <c r="M12" s="465"/>
    </row>
    <row r="13" spans="1:13" s="398" customFormat="1" ht="21" customHeight="1">
      <c r="A13" s="466"/>
      <c r="B13" s="397" t="s">
        <v>121</v>
      </c>
      <c r="C13" s="458" t="s">
        <v>337</v>
      </c>
      <c r="D13" s="458" t="s">
        <v>74</v>
      </c>
      <c r="E13" s="459">
        <v>1</v>
      </c>
      <c r="F13" s="460"/>
      <c r="G13" s="467">
        <f>L13</f>
        <v>0</v>
      </c>
      <c r="I13" s="462" t="s">
        <v>347</v>
      </c>
      <c r="J13" s="468"/>
      <c r="K13" s="469"/>
      <c r="L13" s="464">
        <f>ROUNDDOWN(J13*K13,0)</f>
        <v>0</v>
      </c>
      <c r="M13" s="465"/>
    </row>
    <row r="14" spans="1:13" s="481" customFormat="1" ht="21" customHeight="1">
      <c r="A14" s="466"/>
      <c r="B14" s="397" t="s">
        <v>123</v>
      </c>
      <c r="C14" s="458" t="s">
        <v>124</v>
      </c>
      <c r="D14" s="458" t="s">
        <v>74</v>
      </c>
      <c r="E14" s="459">
        <v>1</v>
      </c>
      <c r="F14" s="470"/>
      <c r="G14" s="467">
        <f>L14</f>
        <v>0</v>
      </c>
      <c r="H14" s="398"/>
      <c r="I14" s="462" t="s">
        <v>347</v>
      </c>
      <c r="J14" s="468"/>
      <c r="K14" s="469"/>
      <c r="L14" s="464">
        <f>ROUNDDOWN(J14*K14,0)</f>
        <v>0</v>
      </c>
      <c r="M14" s="465"/>
    </row>
    <row r="15" spans="1:13" s="481" customFormat="1" ht="21" customHeight="1">
      <c r="A15" s="466"/>
      <c r="B15" s="397" t="s">
        <v>326</v>
      </c>
      <c r="C15" s="458" t="s">
        <v>327</v>
      </c>
      <c r="D15" s="458" t="s">
        <v>328</v>
      </c>
      <c r="E15" s="459">
        <v>1</v>
      </c>
      <c r="F15" s="460"/>
      <c r="G15" s="467">
        <f>L15</f>
        <v>0</v>
      </c>
      <c r="H15" s="398"/>
      <c r="I15" s="462" t="s">
        <v>363</v>
      </c>
      <c r="J15" s="468"/>
      <c r="K15" s="469"/>
      <c r="L15" s="464">
        <f>ROUNDDOWN(J15*K15,0)</f>
        <v>0</v>
      </c>
      <c r="M15" s="465"/>
    </row>
    <row r="16" spans="1:13" s="398" customFormat="1" ht="21" customHeight="1">
      <c r="A16" s="471"/>
      <c r="B16" s="472"/>
      <c r="C16" s="473"/>
      <c r="D16" s="473"/>
      <c r="E16" s="474"/>
      <c r="F16" s="475" t="s">
        <v>319</v>
      </c>
      <c r="G16" s="476">
        <f>SUBTOTAL(9,G11:G15)</f>
        <v>0</v>
      </c>
      <c r="H16" s="477"/>
      <c r="I16" s="478"/>
      <c r="J16" s="474"/>
      <c r="K16" s="475" t="s">
        <v>316</v>
      </c>
      <c r="L16" s="476">
        <f>SUBTOTAL(9,L11:L15)</f>
        <v>0</v>
      </c>
      <c r="M16" s="482"/>
    </row>
    <row r="17" spans="1:13" s="492" customFormat="1" ht="21" customHeight="1">
      <c r="A17" s="483"/>
      <c r="B17" s="484"/>
      <c r="C17" s="485"/>
      <c r="D17" s="485"/>
      <c r="E17" s="486"/>
      <c r="F17" s="487" t="s">
        <v>125</v>
      </c>
      <c r="G17" s="488">
        <f>SUBTOTAL(9,G6:G16)</f>
        <v>0</v>
      </c>
      <c r="H17" s="489"/>
      <c r="I17" s="490"/>
      <c r="J17" s="486"/>
      <c r="K17" s="487" t="s">
        <v>316</v>
      </c>
      <c r="L17" s="488">
        <f>SUBTOTAL(9,L6:L16)</f>
        <v>0</v>
      </c>
      <c r="M17" s="491"/>
    </row>
    <row r="1288" ht="10.5">
      <c r="C1288" s="109" t="s">
        <v>329</v>
      </c>
    </row>
    <row r="1470" ht="10.5">
      <c r="A1470" s="233" t="s">
        <v>330</v>
      </c>
    </row>
    <row r="1574" ht="10.5">
      <c r="C1574" s="109" t="s">
        <v>325</v>
      </c>
    </row>
    <row r="1576" spans="1:7" ht="10.5">
      <c r="A1576" s="213"/>
      <c r="C1576" s="109" t="s">
        <v>325</v>
      </c>
      <c r="E1576" s="259"/>
      <c r="F1576" s="260"/>
      <c r="G1576" s="261"/>
    </row>
    <row r="1577" spans="1:7" ht="10.5">
      <c r="A1577" s="110"/>
      <c r="E1577" s="262"/>
      <c r="F1577" s="263"/>
      <c r="G1577" s="264"/>
    </row>
  </sheetData>
  <sheetProtection/>
  <autoFilter ref="A3:H17"/>
  <mergeCells count="1">
    <mergeCell ref="I2:M2"/>
  </mergeCells>
  <printOptions horizontalCentered="1"/>
  <pageMargins left="0.7086614173228347" right="0.7086614173228347" top="0.7480314960629921" bottom="1.220472440944882" header="0.31496062992125984" footer="0.31496062992125984"/>
  <pageSetup fitToHeight="1" fitToWidth="1" horizontalDpi="600" verticalDpi="600" orientation="portrait" paperSize="9" scale="63" r:id="rId2"/>
  <headerFooter>
    <oddHeader>&amp;C&amp;10* * *　工事費内訳　* * *</oddHeader>
    <oddFooter>&amp;R工事費内訳　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rgb="FF7030A0"/>
    <pageSetUpPr fitToPage="1"/>
  </sheetPr>
  <dimension ref="A1:N1607"/>
  <sheetViews>
    <sheetView view="pageBreakPreview" zoomScaleSheetLayoutView="100" workbookViewId="0" topLeftCell="A1">
      <selection activeCell="J5" sqref="J5:K5"/>
    </sheetView>
  </sheetViews>
  <sheetFormatPr defaultColWidth="9.140625" defaultRowHeight="15"/>
  <cols>
    <col min="1" max="1" width="7.00390625" style="17" customWidth="1"/>
    <col min="2" max="2" width="25.00390625" style="17" customWidth="1"/>
    <col min="3" max="3" width="14.421875" style="17" customWidth="1"/>
    <col min="4" max="4" width="4.421875" style="17" customWidth="1"/>
    <col min="5" max="5" width="7.421875" style="17" customWidth="1"/>
    <col min="6" max="7" width="10.421875" style="17" customWidth="1"/>
    <col min="8" max="8" width="9.140625" style="17" customWidth="1"/>
    <col min="9" max="9" width="4.421875" style="156" customWidth="1"/>
    <col min="10" max="10" width="7.421875" style="109" customWidth="1"/>
    <col min="11" max="12" width="10.421875" style="109" customWidth="1"/>
    <col min="13" max="13" width="9.140625" style="109" customWidth="1"/>
    <col min="14" max="16384" width="9.00390625" style="17" customWidth="1"/>
  </cols>
  <sheetData>
    <row r="1" spans="9:13" s="301" customFormat="1" ht="10.5">
      <c r="I1" s="156"/>
      <c r="J1" s="109"/>
      <c r="K1" s="109"/>
      <c r="L1" s="109"/>
      <c r="M1" s="109"/>
    </row>
    <row r="2" spans="1:13" ht="10.5">
      <c r="A2" s="17" t="str">
        <f>"工事名："&amp;'下見積書表紙'!E13&amp;"（素材価格）"</f>
        <v>工事名：神戸中央郵便局静止形電源設備模様替工事（素材価格）</v>
      </c>
      <c r="I2" s="551" t="s">
        <v>334</v>
      </c>
      <c r="J2" s="552"/>
      <c r="K2" s="552"/>
      <c r="L2" s="552"/>
      <c r="M2" s="553"/>
    </row>
    <row r="3" spans="1:13" s="16" customFormat="1" ht="21" customHeight="1">
      <c r="A3" s="44"/>
      <c r="B3" s="45" t="s">
        <v>63</v>
      </c>
      <c r="C3" s="317" t="s">
        <v>62</v>
      </c>
      <c r="D3" s="317" t="s">
        <v>58</v>
      </c>
      <c r="E3" s="317" t="s">
        <v>64</v>
      </c>
      <c r="F3" s="317" t="s">
        <v>65</v>
      </c>
      <c r="G3" s="317" t="s">
        <v>66</v>
      </c>
      <c r="H3" s="332" t="s">
        <v>332</v>
      </c>
      <c r="I3" s="336" t="s">
        <v>84</v>
      </c>
      <c r="J3" s="287" t="s">
        <v>85</v>
      </c>
      <c r="K3" s="287" t="s">
        <v>335</v>
      </c>
      <c r="L3" s="287" t="s">
        <v>86</v>
      </c>
      <c r="M3" s="288" t="s">
        <v>332</v>
      </c>
    </row>
    <row r="4" spans="1:13" s="228" customFormat="1" ht="21" customHeight="1">
      <c r="A4" s="406" t="s">
        <v>72</v>
      </c>
      <c r="B4" s="493"/>
      <c r="C4" s="411"/>
      <c r="D4" s="411"/>
      <c r="E4" s="494"/>
      <c r="F4" s="411"/>
      <c r="G4" s="411"/>
      <c r="H4" s="52"/>
      <c r="I4" s="453"/>
      <c r="J4" s="454"/>
      <c r="K4" s="454"/>
      <c r="L4" s="455"/>
      <c r="M4" s="456"/>
    </row>
    <row r="5" spans="1:13" s="54" customFormat="1" ht="21" customHeight="1">
      <c r="A5" s="425"/>
      <c r="B5" s="430" t="s">
        <v>113</v>
      </c>
      <c r="C5" s="423" t="s">
        <v>368</v>
      </c>
      <c r="D5" s="423" t="s">
        <v>110</v>
      </c>
      <c r="E5" s="422">
        <v>1</v>
      </c>
      <c r="F5" s="495"/>
      <c r="G5" s="496">
        <f>L5</f>
        <v>0</v>
      </c>
      <c r="H5" s="57"/>
      <c r="I5" s="462" t="s">
        <v>369</v>
      </c>
      <c r="J5" s="468"/>
      <c r="K5" s="469"/>
      <c r="L5" s="464">
        <f>ROUNDDOWN(J5*K5,0)</f>
        <v>0</v>
      </c>
      <c r="M5" s="465"/>
    </row>
    <row r="6" spans="1:13" s="54" customFormat="1" ht="21" customHeight="1">
      <c r="A6" s="497"/>
      <c r="B6" s="498" t="s">
        <v>113</v>
      </c>
      <c r="C6" s="423" t="s">
        <v>324</v>
      </c>
      <c r="D6" s="499" t="s">
        <v>110</v>
      </c>
      <c r="E6" s="500">
        <v>1</v>
      </c>
      <c r="F6" s="495"/>
      <c r="G6" s="499"/>
      <c r="H6" s="57"/>
      <c r="I6" s="462" t="s">
        <v>364</v>
      </c>
      <c r="J6" s="468"/>
      <c r="K6" s="469"/>
      <c r="L6" s="464">
        <f>ROUNDDOWN(J6*K6,0)</f>
        <v>0</v>
      </c>
      <c r="M6" s="465"/>
    </row>
    <row r="7" spans="1:13" s="54" customFormat="1" ht="21" customHeight="1">
      <c r="A7" s="425"/>
      <c r="B7" s="430" t="s">
        <v>114</v>
      </c>
      <c r="C7" s="423" t="s">
        <v>367</v>
      </c>
      <c r="D7" s="423" t="s">
        <v>110</v>
      </c>
      <c r="E7" s="422">
        <v>1</v>
      </c>
      <c r="F7" s="495"/>
      <c r="G7" s="496">
        <f>L7</f>
        <v>0</v>
      </c>
      <c r="H7" s="57"/>
      <c r="I7" s="462" t="s">
        <v>346</v>
      </c>
      <c r="J7" s="468"/>
      <c r="K7" s="469"/>
      <c r="L7" s="464">
        <f>ROUNDDOWN(J7*K7,0)</f>
        <v>0</v>
      </c>
      <c r="M7" s="465"/>
    </row>
    <row r="8" spans="1:13" s="54" customFormat="1" ht="21" customHeight="1">
      <c r="A8" s="425"/>
      <c r="B8" s="399" t="s">
        <v>336</v>
      </c>
      <c r="C8" s="423"/>
      <c r="D8" s="501"/>
      <c r="E8" s="502"/>
      <c r="F8" s="423"/>
      <c r="G8" s="423"/>
      <c r="H8" s="57"/>
      <c r="I8" s="462"/>
      <c r="J8" s="459"/>
      <c r="K8" s="503"/>
      <c r="L8" s="464"/>
      <c r="M8" s="465"/>
    </row>
    <row r="9" spans="1:13" s="405" customFormat="1" ht="21" customHeight="1">
      <c r="A9" s="504"/>
      <c r="B9" s="505"/>
      <c r="C9" s="506"/>
      <c r="D9" s="506"/>
      <c r="E9" s="507"/>
      <c r="F9" s="508" t="s">
        <v>323</v>
      </c>
      <c r="G9" s="509">
        <f>SUBTOTAL(9,G5:G8)</f>
        <v>0</v>
      </c>
      <c r="H9" s="510"/>
      <c r="I9" s="506"/>
      <c r="J9" s="507"/>
      <c r="K9" s="508" t="s">
        <v>323</v>
      </c>
      <c r="L9" s="509">
        <f>SUBTOTAL(9,L5:L8)</f>
        <v>0</v>
      </c>
      <c r="M9" s="510"/>
    </row>
    <row r="1318" ht="10.5">
      <c r="C1318" s="17" t="s">
        <v>329</v>
      </c>
    </row>
    <row r="1500" ht="10.5">
      <c r="A1500" s="17" t="s">
        <v>330</v>
      </c>
    </row>
    <row r="1549" spans="5:14" ht="10.5">
      <c r="E1549" s="84"/>
      <c r="F1549" s="84"/>
      <c r="G1549" s="84"/>
      <c r="H1549" s="84"/>
      <c r="N1549" s="84"/>
    </row>
    <row r="1550" spans="5:14" ht="10.5">
      <c r="E1550" s="84"/>
      <c r="F1550" s="84"/>
      <c r="G1550" s="84"/>
      <c r="H1550" s="84"/>
      <c r="N1550" s="84"/>
    </row>
    <row r="1551" spans="5:7" ht="10.5">
      <c r="E1551" s="60"/>
      <c r="F1551" s="60"/>
      <c r="G1551" s="61"/>
    </row>
    <row r="1552" spans="5:7" ht="10.5">
      <c r="E1552" s="228"/>
      <c r="F1552" s="228"/>
      <c r="G1552" s="229"/>
    </row>
    <row r="1604" spans="3:14" s="84" customFormat="1" ht="10.5">
      <c r="C1604" s="84" t="s">
        <v>325</v>
      </c>
      <c r="E1604" s="17"/>
      <c r="F1604" s="17"/>
      <c r="G1604" s="17"/>
      <c r="H1604" s="17"/>
      <c r="I1604" s="156"/>
      <c r="J1604" s="109"/>
      <c r="K1604" s="109"/>
      <c r="L1604" s="109"/>
      <c r="M1604" s="109"/>
      <c r="N1604" s="17"/>
    </row>
    <row r="1605" spans="5:14" s="84" customFormat="1" ht="10.5">
      <c r="E1605" s="17"/>
      <c r="F1605" s="17"/>
      <c r="G1605" s="17"/>
      <c r="H1605" s="17"/>
      <c r="I1605" s="156"/>
      <c r="J1605" s="109"/>
      <c r="K1605" s="109"/>
      <c r="L1605" s="109"/>
      <c r="M1605" s="109"/>
      <c r="N1605" s="17"/>
    </row>
    <row r="1606" spans="1:4" ht="10.5">
      <c r="A1606" s="88"/>
      <c r="B1606" s="84"/>
      <c r="C1606" s="84" t="s">
        <v>325</v>
      </c>
      <c r="D1606" s="84"/>
    </row>
    <row r="1607" spans="1:4" ht="10.5">
      <c r="A1607" s="87"/>
      <c r="B1607" s="84"/>
      <c r="C1607" s="84"/>
      <c r="D1607" s="84"/>
    </row>
  </sheetData>
  <sheetProtection/>
  <mergeCells count="1">
    <mergeCell ref="I2:M2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portrait" paperSize="9" scale="68" r:id="rId2"/>
  <headerFooter>
    <oddHeader>&amp;C&amp;10* * *　参考数量　工事費内訳　* * *</oddHeader>
    <oddFooter>&amp;R参考数量　工事費内訳　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rgb="FF7030A0"/>
    <pageSetUpPr fitToPage="1"/>
  </sheetPr>
  <dimension ref="A1:M1596"/>
  <sheetViews>
    <sheetView view="pageBreakPreview" zoomScale="98" zoomScaleSheetLayoutView="98" workbookViewId="0" topLeftCell="A1">
      <selection activeCell="J6" sqref="J6:K6"/>
    </sheetView>
  </sheetViews>
  <sheetFormatPr defaultColWidth="9.140625" defaultRowHeight="15"/>
  <cols>
    <col min="1" max="1" width="7.00390625" style="17" customWidth="1"/>
    <col min="2" max="3" width="25.00390625" style="17" customWidth="1"/>
    <col min="4" max="4" width="4.421875" style="16" customWidth="1"/>
    <col min="5" max="5" width="7.421875" style="17" customWidth="1"/>
    <col min="6" max="7" width="10.421875" style="236" customWidth="1"/>
    <col min="8" max="8" width="9.140625" style="17" customWidth="1"/>
    <col min="9" max="9" width="4.421875" style="156" customWidth="1"/>
    <col min="10" max="10" width="7.421875" style="109" customWidth="1"/>
    <col min="11" max="12" width="10.421875" style="109" customWidth="1"/>
    <col min="13" max="13" width="9.140625" style="109" customWidth="1"/>
    <col min="14" max="16384" width="9.00390625" style="17" customWidth="1"/>
  </cols>
  <sheetData>
    <row r="1" spans="4:13" s="301" customFormat="1" ht="10.5">
      <c r="D1" s="16"/>
      <c r="F1" s="236"/>
      <c r="G1" s="236"/>
      <c r="I1" s="156"/>
      <c r="J1" s="109"/>
      <c r="K1" s="109"/>
      <c r="L1" s="109"/>
      <c r="M1" s="109"/>
    </row>
    <row r="2" spans="1:13" ht="10.5">
      <c r="A2" s="17" t="str">
        <f>"工事名："&amp;'下見積書表紙'!E13&amp;"（発生材処理費）"</f>
        <v>工事名：神戸中央郵便局静止形電源設備模様替工事（発生材処理費）</v>
      </c>
      <c r="I2" s="551" t="s">
        <v>334</v>
      </c>
      <c r="J2" s="552"/>
      <c r="K2" s="552"/>
      <c r="L2" s="552"/>
      <c r="M2" s="553"/>
    </row>
    <row r="3" spans="1:13" s="16" customFormat="1" ht="20.25" customHeight="1">
      <c r="A3" s="44"/>
      <c r="B3" s="45" t="s">
        <v>63</v>
      </c>
      <c r="C3" s="281" t="s">
        <v>62</v>
      </c>
      <c r="D3" s="317" t="s">
        <v>58</v>
      </c>
      <c r="E3" s="281" t="s">
        <v>64</v>
      </c>
      <c r="F3" s="237" t="s">
        <v>65</v>
      </c>
      <c r="G3" s="334" t="s">
        <v>66</v>
      </c>
      <c r="H3" s="253" t="s">
        <v>332</v>
      </c>
      <c r="I3" s="336" t="s">
        <v>84</v>
      </c>
      <c r="J3" s="287" t="s">
        <v>85</v>
      </c>
      <c r="K3" s="287" t="s">
        <v>335</v>
      </c>
      <c r="L3" s="287" t="s">
        <v>86</v>
      </c>
      <c r="M3" s="288" t="s">
        <v>332</v>
      </c>
    </row>
    <row r="4" spans="1:13" s="228" customFormat="1" ht="21" customHeight="1">
      <c r="A4" s="406" t="s">
        <v>73</v>
      </c>
      <c r="B4" s="493"/>
      <c r="C4" s="411"/>
      <c r="D4" s="409"/>
      <c r="E4" s="494"/>
      <c r="F4" s="511"/>
      <c r="G4" s="512"/>
      <c r="H4" s="356"/>
      <c r="I4" s="453"/>
      <c r="J4" s="454"/>
      <c r="K4" s="454"/>
      <c r="L4" s="455"/>
      <c r="M4" s="456"/>
    </row>
    <row r="5" spans="1:13" s="228" customFormat="1" ht="21" customHeight="1">
      <c r="A5" s="418" t="s">
        <v>349</v>
      </c>
      <c r="B5" s="432"/>
      <c r="C5" s="423"/>
      <c r="D5" s="421"/>
      <c r="E5" s="422"/>
      <c r="F5" s="513"/>
      <c r="G5" s="514"/>
      <c r="H5" s="377"/>
      <c r="I5" s="462"/>
      <c r="J5" s="333"/>
      <c r="K5" s="469"/>
      <c r="L5" s="464">
        <f>ROUNDDOWN(J5*K5,0)</f>
        <v>0</v>
      </c>
      <c r="M5" s="465"/>
    </row>
    <row r="6" spans="1:13" s="54" customFormat="1" ht="21" customHeight="1">
      <c r="A6" s="425"/>
      <c r="B6" s="430" t="s">
        <v>395</v>
      </c>
      <c r="C6" s="420"/>
      <c r="D6" s="421" t="s">
        <v>110</v>
      </c>
      <c r="E6" s="422">
        <v>1</v>
      </c>
      <c r="F6" s="513"/>
      <c r="G6" s="514">
        <f>L6</f>
        <v>0</v>
      </c>
      <c r="H6" s="377"/>
      <c r="I6" s="462" t="s">
        <v>364</v>
      </c>
      <c r="J6" s="468"/>
      <c r="K6" s="469"/>
      <c r="L6" s="464">
        <f>ROUNDDOWN(J6*K6,0)</f>
        <v>0</v>
      </c>
      <c r="M6" s="465"/>
    </row>
    <row r="7" spans="1:13" s="54" customFormat="1" ht="21" customHeight="1">
      <c r="A7" s="425"/>
      <c r="B7" s="430" t="s">
        <v>115</v>
      </c>
      <c r="C7" s="515" t="s">
        <v>366</v>
      </c>
      <c r="D7" s="421" t="s">
        <v>110</v>
      </c>
      <c r="E7" s="422">
        <v>1</v>
      </c>
      <c r="F7" s="513"/>
      <c r="G7" s="514">
        <f>L7</f>
        <v>0</v>
      </c>
      <c r="H7" s="377"/>
      <c r="I7" s="462" t="s">
        <v>364</v>
      </c>
      <c r="J7" s="468"/>
      <c r="K7" s="469"/>
      <c r="L7" s="464">
        <f>ROUNDDOWN(J7*K7,0)</f>
        <v>0</v>
      </c>
      <c r="M7" s="465"/>
    </row>
    <row r="8" spans="1:13" s="54" customFormat="1" ht="21" customHeight="1">
      <c r="A8" s="425"/>
      <c r="B8" s="430" t="s">
        <v>116</v>
      </c>
      <c r="C8" s="420" t="s">
        <v>365</v>
      </c>
      <c r="D8" s="421" t="s">
        <v>110</v>
      </c>
      <c r="E8" s="422">
        <v>1</v>
      </c>
      <c r="F8" s="513"/>
      <c r="G8" s="514">
        <f>L8</f>
        <v>0</v>
      </c>
      <c r="H8" s="377"/>
      <c r="I8" s="462" t="s">
        <v>364</v>
      </c>
      <c r="J8" s="468"/>
      <c r="K8" s="469"/>
      <c r="L8" s="464">
        <f>ROUNDDOWN(J8*K8,0)</f>
        <v>0</v>
      </c>
      <c r="M8" s="465"/>
    </row>
    <row r="9" spans="1:13" s="54" customFormat="1" ht="21" customHeight="1">
      <c r="A9" s="425"/>
      <c r="B9" s="516"/>
      <c r="C9" s="420"/>
      <c r="D9" s="421"/>
      <c r="E9" s="422"/>
      <c r="F9" s="513"/>
      <c r="G9" s="514"/>
      <c r="H9" s="377"/>
      <c r="I9" s="462"/>
      <c r="J9" s="468"/>
      <c r="K9" s="469"/>
      <c r="L9" s="464"/>
      <c r="M9" s="465"/>
    </row>
    <row r="10" spans="1:13" s="54" customFormat="1" ht="21" customHeight="1">
      <c r="A10" s="425"/>
      <c r="B10" s="399" t="s">
        <v>336</v>
      </c>
      <c r="C10" s="420"/>
      <c r="D10" s="421"/>
      <c r="E10" s="422"/>
      <c r="F10" s="513"/>
      <c r="G10" s="514"/>
      <c r="H10" s="377"/>
      <c r="I10" s="462"/>
      <c r="J10" s="468"/>
      <c r="K10" s="469"/>
      <c r="L10" s="464"/>
      <c r="M10" s="465"/>
    </row>
    <row r="11" spans="1:13" s="54" customFormat="1" ht="21" customHeight="1">
      <c r="A11" s="425"/>
      <c r="B11" s="430"/>
      <c r="C11" s="435"/>
      <c r="D11" s="433"/>
      <c r="E11" s="517"/>
      <c r="F11" s="518" t="s">
        <v>350</v>
      </c>
      <c r="G11" s="519">
        <f>SUBTOTAL(9,G6:G10)</f>
        <v>0</v>
      </c>
      <c r="H11" s="520"/>
      <c r="I11" s="433"/>
      <c r="J11" s="517"/>
      <c r="K11" s="518" t="s">
        <v>350</v>
      </c>
      <c r="L11" s="519">
        <f>SUBTOTAL(9,L6:L10)</f>
        <v>0</v>
      </c>
      <c r="M11" s="520"/>
    </row>
    <row r="12" spans="1:13" s="405" customFormat="1" ht="21" customHeight="1">
      <c r="A12" s="442"/>
      <c r="B12" s="521"/>
      <c r="C12" s="445"/>
      <c r="D12" s="443"/>
      <c r="E12" s="444"/>
      <c r="F12" s="522" t="s">
        <v>286</v>
      </c>
      <c r="G12" s="523">
        <f>SUBTOTAL(9,G5:G11)</f>
        <v>0</v>
      </c>
      <c r="H12" s="524"/>
      <c r="I12" s="443"/>
      <c r="J12" s="444"/>
      <c r="K12" s="522" t="s">
        <v>286</v>
      </c>
      <c r="L12" s="523">
        <f>SUBTOTAL(9,L5:L11)</f>
        <v>0</v>
      </c>
      <c r="M12" s="524"/>
    </row>
    <row r="13" spans="1:7" ht="10.5">
      <c r="A13" s="105"/>
      <c r="B13" s="75"/>
      <c r="C13" s="74"/>
      <c r="D13" s="311"/>
      <c r="E13" s="285"/>
      <c r="F13" s="286"/>
      <c r="G13" s="248"/>
    </row>
    <row r="14" spans="1:7" ht="10.5">
      <c r="A14" s="63"/>
      <c r="B14" s="64"/>
      <c r="C14" s="65"/>
      <c r="D14" s="80"/>
      <c r="E14" s="66"/>
      <c r="F14" s="242"/>
      <c r="G14" s="243"/>
    </row>
    <row r="15" spans="1:7" ht="10.5">
      <c r="A15" s="67"/>
      <c r="B15" s="68"/>
      <c r="C15" s="69"/>
      <c r="D15" s="292"/>
      <c r="E15" s="70"/>
      <c r="F15" s="246"/>
      <c r="G15" s="247"/>
    </row>
    <row r="16" spans="1:7" ht="10.5">
      <c r="A16" s="63"/>
      <c r="B16" s="64"/>
      <c r="C16" s="65"/>
      <c r="D16" s="80"/>
      <c r="E16" s="66"/>
      <c r="F16" s="242"/>
      <c r="G16" s="243"/>
    </row>
    <row r="17" spans="1:7" ht="10.5">
      <c r="A17" s="67"/>
      <c r="B17" s="68"/>
      <c r="C17" s="69"/>
      <c r="D17" s="292"/>
      <c r="E17" s="70"/>
      <c r="F17" s="246"/>
      <c r="G17" s="247"/>
    </row>
    <row r="18" spans="1:7" ht="10.5">
      <c r="A18" s="63"/>
      <c r="B18" s="64"/>
      <c r="C18" s="65"/>
      <c r="D18" s="80"/>
      <c r="E18" s="66"/>
      <c r="F18" s="242"/>
      <c r="G18" s="243"/>
    </row>
    <row r="19" spans="1:7" ht="10.5">
      <c r="A19" s="67"/>
      <c r="B19" s="68"/>
      <c r="C19" s="69"/>
      <c r="D19" s="292"/>
      <c r="E19" s="70"/>
      <c r="F19" s="246"/>
      <c r="G19" s="247"/>
    </row>
    <row r="20" spans="1:7" ht="10.5">
      <c r="A20" s="63"/>
      <c r="B20" s="64"/>
      <c r="C20" s="65"/>
      <c r="D20" s="80"/>
      <c r="E20" s="66"/>
      <c r="F20" s="242"/>
      <c r="G20" s="243"/>
    </row>
    <row r="21" spans="1:7" ht="10.5">
      <c r="A21" s="67"/>
      <c r="B21" s="68"/>
      <c r="C21" s="69"/>
      <c r="D21" s="292"/>
      <c r="E21" s="70"/>
      <c r="F21" s="249"/>
      <c r="G21" s="247"/>
    </row>
    <row r="22" spans="1:7" ht="10.5">
      <c r="A22" s="63"/>
      <c r="B22" s="64"/>
      <c r="C22" s="65"/>
      <c r="D22" s="80"/>
      <c r="E22" s="66"/>
      <c r="F22" s="242"/>
      <c r="G22" s="243"/>
    </row>
    <row r="23" spans="1:7" ht="10.5">
      <c r="A23" s="67"/>
      <c r="B23" s="68"/>
      <c r="C23" s="69"/>
      <c r="D23" s="292"/>
      <c r="E23" s="70"/>
      <c r="F23" s="246"/>
      <c r="G23" s="247"/>
    </row>
    <row r="24" spans="1:7" ht="10.5">
      <c r="A24" s="63"/>
      <c r="B24" s="64"/>
      <c r="C24" s="65"/>
      <c r="D24" s="80"/>
      <c r="E24" s="66"/>
      <c r="F24" s="242"/>
      <c r="G24" s="243"/>
    </row>
    <row r="25" spans="1:7" ht="10.5">
      <c r="A25" s="67"/>
      <c r="B25" s="68"/>
      <c r="C25" s="69"/>
      <c r="D25" s="292"/>
      <c r="E25" s="70"/>
      <c r="F25" s="246"/>
      <c r="G25" s="247"/>
    </row>
    <row r="26" spans="1:7" ht="10.5">
      <c r="A26" s="63"/>
      <c r="B26" s="64"/>
      <c r="C26" s="65"/>
      <c r="D26" s="80"/>
      <c r="E26" s="66"/>
      <c r="F26" s="242"/>
      <c r="G26" s="243"/>
    </row>
    <row r="27" spans="1:7" ht="10.5">
      <c r="A27" s="67"/>
      <c r="B27" s="68"/>
      <c r="C27" s="69"/>
      <c r="D27" s="292"/>
      <c r="E27" s="70"/>
      <c r="F27" s="246"/>
      <c r="G27" s="247"/>
    </row>
    <row r="28" spans="1:7" ht="10.5">
      <c r="A28" s="63"/>
      <c r="B28" s="64"/>
      <c r="C28" s="65"/>
      <c r="D28" s="80"/>
      <c r="E28" s="66"/>
      <c r="F28" s="242"/>
      <c r="G28" s="243"/>
    </row>
    <row r="29" spans="1:7" ht="10.5">
      <c r="A29" s="67"/>
      <c r="B29" s="68"/>
      <c r="C29" s="69"/>
      <c r="D29" s="292"/>
      <c r="E29" s="70"/>
      <c r="F29" s="246"/>
      <c r="G29" s="247"/>
    </row>
    <row r="30" spans="1:7" ht="10.5">
      <c r="A30" s="63"/>
      <c r="B30" s="64"/>
      <c r="C30" s="65"/>
      <c r="D30" s="80"/>
      <c r="E30" s="66"/>
      <c r="F30" s="242"/>
      <c r="G30" s="243"/>
    </row>
    <row r="31" spans="1:7" ht="10.5">
      <c r="A31" s="67"/>
      <c r="B31" s="68"/>
      <c r="C31" s="69"/>
      <c r="D31" s="292"/>
      <c r="E31" s="70"/>
      <c r="F31" s="246"/>
      <c r="G31" s="247"/>
    </row>
    <row r="32" spans="1:7" ht="10.5">
      <c r="A32" s="63"/>
      <c r="B32" s="64"/>
      <c r="C32" s="65"/>
      <c r="D32" s="80"/>
      <c r="E32" s="66"/>
      <c r="F32" s="242"/>
      <c r="G32" s="243"/>
    </row>
    <row r="33" spans="1:7" ht="10.5">
      <c r="A33" s="67"/>
      <c r="B33" s="68"/>
      <c r="C33" s="69"/>
      <c r="D33" s="292"/>
      <c r="E33" s="70"/>
      <c r="F33" s="246"/>
      <c r="G33" s="247"/>
    </row>
    <row r="34" spans="1:7" ht="10.5">
      <c r="A34" s="63"/>
      <c r="B34" s="64"/>
      <c r="C34" s="65"/>
      <c r="D34" s="80"/>
      <c r="E34" s="66"/>
      <c r="F34" s="242"/>
      <c r="G34" s="243"/>
    </row>
    <row r="35" spans="1:7" ht="10.5">
      <c r="A35" s="67"/>
      <c r="B35" s="68"/>
      <c r="C35" s="69"/>
      <c r="D35" s="292"/>
      <c r="E35" s="70"/>
      <c r="F35" s="249"/>
      <c r="G35" s="247"/>
    </row>
    <row r="36" spans="1:7" ht="10.5">
      <c r="A36" s="63"/>
      <c r="B36" s="64"/>
      <c r="C36" s="65"/>
      <c r="D36" s="80"/>
      <c r="E36" s="66"/>
      <c r="F36" s="242"/>
      <c r="G36" s="243"/>
    </row>
    <row r="37" spans="1:7" ht="10.5">
      <c r="A37" s="23"/>
      <c r="B37" s="41"/>
      <c r="C37" s="24"/>
      <c r="D37" s="310"/>
      <c r="E37" s="29"/>
      <c r="F37" s="234"/>
      <c r="G37" s="230"/>
    </row>
    <row r="38" spans="1:7" ht="10.5">
      <c r="A38" s="25"/>
      <c r="B38" s="43"/>
      <c r="C38" s="26"/>
      <c r="D38" s="305"/>
      <c r="E38" s="30"/>
      <c r="F38" s="239"/>
      <c r="G38" s="235"/>
    </row>
    <row r="1307" ht="10.5">
      <c r="C1307" s="17" t="s">
        <v>329</v>
      </c>
    </row>
    <row r="1489" ht="10.5">
      <c r="A1489" s="17" t="s">
        <v>330</v>
      </c>
    </row>
    <row r="1593" spans="3:13" s="84" customFormat="1" ht="10.5">
      <c r="C1593" s="84" t="s">
        <v>325</v>
      </c>
      <c r="D1593" s="16"/>
      <c r="F1593" s="236"/>
      <c r="G1593" s="236"/>
      <c r="I1593" s="156"/>
      <c r="J1593" s="109"/>
      <c r="K1593" s="109"/>
      <c r="L1593" s="109"/>
      <c r="M1593" s="109"/>
    </row>
    <row r="1594" spans="4:13" s="84" customFormat="1" ht="10.5">
      <c r="D1594" s="16"/>
      <c r="F1594" s="236"/>
      <c r="G1594" s="236"/>
      <c r="I1594" s="156"/>
      <c r="J1594" s="109"/>
      <c r="K1594" s="109"/>
      <c r="L1594" s="109"/>
      <c r="M1594" s="109"/>
    </row>
    <row r="1595" spans="1:7" ht="10.5">
      <c r="A1595" s="88"/>
      <c r="B1595" s="84"/>
      <c r="C1595" s="84" t="s">
        <v>325</v>
      </c>
      <c r="E1595" s="60"/>
      <c r="F1595" s="240"/>
      <c r="G1595" s="244"/>
    </row>
    <row r="1596" spans="1:7" ht="10.5">
      <c r="A1596" s="87"/>
      <c r="B1596" s="84"/>
      <c r="C1596" s="84"/>
      <c r="E1596" s="228"/>
      <c r="F1596" s="241"/>
      <c r="G1596" s="245"/>
    </row>
  </sheetData>
  <sheetProtection/>
  <mergeCells count="1">
    <mergeCell ref="I2:M2"/>
  </mergeCells>
  <printOptions horizontalCentered="1"/>
  <pageMargins left="0.7086614173228347" right="0.7086614173228347" top="0.7480314960629921" bottom="0.8661417322834646" header="0.31496062992125984" footer="0.31496062992125984"/>
  <pageSetup fitToHeight="1" fitToWidth="1" horizontalDpi="600" verticalDpi="600" orientation="portrait" paperSize="9" scale="63" r:id="rId2"/>
  <headerFooter>
    <oddHeader>&amp;C&amp;10* * *　参考数量　工事費内訳　* * *</oddHeader>
    <oddFooter>&amp;R参考数量　工事費内訳　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NTTファシリティーズ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wakuih22</dc:creator>
  <cp:keywords/>
  <dc:description/>
  <cp:lastModifiedBy>ＪＡＰＡＮ　ＰＯＳＴ　ＧＲＯＵＰ</cp:lastModifiedBy>
  <cp:lastPrinted>2023-06-06T02:08:52Z</cp:lastPrinted>
  <dcterms:created xsi:type="dcterms:W3CDTF">2014-09-19T07:11:30Z</dcterms:created>
  <dcterms:modified xsi:type="dcterms:W3CDTF">2024-04-22T00:53:16Z</dcterms:modified>
  <cp:category/>
  <cp:version/>
  <cp:contentType/>
  <cp:contentStatus/>
</cp:coreProperties>
</file>